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2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<sst xmlns="http://schemas.openxmlformats.org/spreadsheetml/2006/main" count="304" uniqueCount="145">
  <si>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</si>
  <si>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</si>
  <si>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</si>
  <si>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</si>
  <si>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</si>
  <si>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</si>
  <si>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</si>
  <si>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</si>
  <si>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</si>
  <si>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</si>
  <si>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</si>
  <si>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</si>
  <si>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</si>
  <si>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</si>
  <si>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</si>
  <si>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</si>
  <si>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</si>
  <si>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</si>
  <si>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</si>
  <si>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</si>
  <si>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</si>
  <si>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</si>
  <si>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</si>
  <si>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</si>
  <si>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</si>
  <si>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</si>
  <si>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</si>
  <si>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</si>
  <si>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</si>
  <si>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</si>
  <si>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</si>
  <si>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</si>
  <si>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</si>
  <si>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</si>
  <si>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</si>
  <si>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</si>
  <si>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</si>
  <si>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</si>
  <si>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</si>
  <si>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</si>
  <si>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</si>
  <si>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 xml:space="preserve">100學年度   第 一 學期              第  </t>
  </si>
  <si>
    <t>監廚老師：</t>
  </si>
  <si>
    <t>大林國民小學營養午餐菜單明細</t>
  </si>
  <si>
    <t>人數：</t>
  </si>
  <si>
    <t>人</t>
  </si>
  <si>
    <t>週別：第</t>
  </si>
  <si>
    <t>週</t>
  </si>
  <si>
    <t>日期：</t>
  </si>
  <si>
    <t>~</t>
  </si>
  <si>
    <t>主食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</si>
  <si>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</si>
  <si>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</si>
  <si>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</si>
  <si>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</si>
  <si>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</si>
  <si>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</si>
  <si>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</si>
  <si>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</si>
  <si>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白飯</t>
  </si>
  <si>
    <t>筍干扣肉</t>
  </si>
  <si>
    <t>胛心肉丁</t>
  </si>
  <si>
    <t>k</t>
  </si>
  <si>
    <t>冬瓜什錦</t>
  </si>
  <si>
    <t>冬瓜</t>
  </si>
  <si>
    <t>青菜</t>
  </si>
  <si>
    <t>榨菜肉絲湯</t>
  </si>
  <si>
    <t>榨菜絲</t>
  </si>
  <si>
    <t>梅干菜</t>
  </si>
  <si>
    <t>袖珍菇</t>
  </si>
  <si>
    <t>蒜末</t>
  </si>
  <si>
    <t>赤肉絲</t>
  </si>
  <si>
    <t>筍干</t>
  </si>
  <si>
    <t>赤肉片</t>
  </si>
  <si>
    <t>青蔥</t>
  </si>
  <si>
    <t>紅蘿蔔</t>
  </si>
  <si>
    <t>星期</t>
  </si>
  <si>
    <t>冬蝦</t>
  </si>
  <si>
    <t>市府補助水果</t>
  </si>
  <si>
    <t>52份</t>
  </si>
  <si>
    <t>一</t>
  </si>
  <si>
    <t>薏仁飯</t>
  </si>
  <si>
    <t>宮保雞丁</t>
  </si>
  <si>
    <t>清雞丁</t>
  </si>
  <si>
    <t>如意采絲</t>
  </si>
  <si>
    <t>海帶絲</t>
  </si>
  <si>
    <t>洋芋排骨湯</t>
  </si>
  <si>
    <t>馬鈴薯</t>
  </si>
  <si>
    <t>蒜味花生</t>
  </si>
  <si>
    <t>辣椒</t>
  </si>
  <si>
    <t>排骨丁</t>
  </si>
  <si>
    <t>乾辣椒</t>
  </si>
  <si>
    <t>芹菜</t>
  </si>
  <si>
    <t>前一天入</t>
  </si>
  <si>
    <t>薏仁</t>
  </si>
  <si>
    <t>二</t>
  </si>
  <si>
    <t>水果</t>
  </si>
  <si>
    <t>炒飯</t>
  </si>
  <si>
    <t>三色蔬炒飯</t>
  </si>
  <si>
    <t>鹽酥雞</t>
  </si>
  <si>
    <t>鹽酥雞丁</t>
  </si>
  <si>
    <t>紫菜蛋花湯</t>
  </si>
  <si>
    <t>海帶芽</t>
  </si>
  <si>
    <t>玉米粒</t>
  </si>
  <si>
    <t>雞蛋</t>
  </si>
  <si>
    <t>三色豆</t>
  </si>
  <si>
    <t>三</t>
  </si>
  <si>
    <t>十穀米飯</t>
  </si>
  <si>
    <t>白菜獅子頭</t>
  </si>
  <si>
    <t>獅子頭</t>
  </si>
  <si>
    <t>*1</t>
  </si>
  <si>
    <t>PC</t>
  </si>
  <si>
    <t>洋蔥豆干</t>
  </si>
  <si>
    <t>豆干片</t>
  </si>
  <si>
    <t>虱目魚丸湯</t>
  </si>
  <si>
    <t>虱目魚丸</t>
  </si>
  <si>
    <t>大白菜</t>
  </si>
  <si>
    <t>洋蔥</t>
  </si>
  <si>
    <t>白蘿蔔</t>
  </si>
  <si>
    <t>香菜</t>
  </si>
  <si>
    <t>把</t>
  </si>
  <si>
    <t>木耳絲</t>
  </si>
  <si>
    <t xml:space="preserve">                                         </t>
  </si>
  <si>
    <t>十穀米</t>
  </si>
  <si>
    <t>四</t>
  </si>
  <si>
    <t>滷味雙拼</t>
  </si>
  <si>
    <t>大黑干丁</t>
  </si>
  <si>
    <t>蕃茄炒蛋</t>
  </si>
  <si>
    <t>紅豆湯圓</t>
  </si>
  <si>
    <t>紅豆</t>
  </si>
  <si>
    <t>海帶結</t>
  </si>
  <si>
    <t>蕃茄</t>
  </si>
  <si>
    <t>湯圓</t>
  </si>
  <si>
    <t>包</t>
  </si>
  <si>
    <t>糖</t>
  </si>
  <si>
    <t>薑片</t>
  </si>
  <si>
    <t>五</t>
  </si>
  <si>
    <t>校長：</t>
  </si>
  <si>
    <t>午餐秘書：</t>
  </si>
  <si>
    <t>廠商：</t>
  </si>
  <si>
    <t>美食園</t>
  </si>
  <si>
    <t>營養師：</t>
  </si>
  <si>
    <t>郭惠汶</t>
  </si>
  <si>
    <t>臺中市新社區  大林國民小學</t>
  </si>
  <si>
    <t>69+2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</si>
</sst>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7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3"/>
      <color indexed="8"/>
      <name val="華康圓體注音"/>
      <family val="1"/>
    </font>
    <font>
      <sz val="10"/>
      <color indexed="8"/>
      <name val="華康圓體注音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2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25" xfId="0" applyFont="1" applyFill="1" applyBorder="1" applyAlignment="1">
      <alignment horizontal="center" vertical="top" shrinkToFit="1"/>
    </xf>
    <xf numFmtId="0" fontId="7" fillId="0" borderId="27" xfId="0" applyFont="1" applyFill="1" applyBorder="1" applyAlignment="1">
      <alignment horizontal="left" vertical="top" shrinkToFit="1"/>
    </xf>
    <xf numFmtId="0" fontId="7" fillId="0" borderId="25" xfId="0" applyFont="1" applyFill="1" applyBorder="1" applyAlignment="1">
      <alignment horizontal="left" vertical="top" shrinkToFit="1"/>
    </xf>
    <xf numFmtId="0" fontId="7" fillId="0" borderId="25" xfId="36" applyFont="1" applyBorder="1" applyAlignment="1">
      <alignment horizontal="left" vertical="top" shrinkToFit="1"/>
      <protection/>
    </xf>
    <xf numFmtId="0" fontId="7" fillId="0" borderId="25" xfId="38" applyFont="1" applyBorder="1" applyAlignment="1">
      <alignment horizontal="left" vertical="top" shrinkToFit="1"/>
      <protection/>
    </xf>
    <xf numFmtId="0" fontId="7" fillId="0" borderId="25" xfId="38" applyFont="1" applyBorder="1" applyAlignment="1">
      <alignment horizontal="center" vertical="top" shrinkToFit="1"/>
      <protection/>
    </xf>
    <xf numFmtId="49" fontId="7" fillId="0" borderId="37" xfId="0" applyNumberFormat="1" applyFont="1" applyBorder="1" applyAlignment="1">
      <alignment vertical="top" shrinkToFit="1"/>
    </xf>
    <xf numFmtId="0" fontId="7" fillId="0" borderId="32" xfId="36" applyFont="1" applyBorder="1" applyAlignment="1">
      <alignment horizontal="center" vertical="top" shrinkToFit="1"/>
      <protection/>
    </xf>
    <xf numFmtId="0" fontId="7" fillId="0" borderId="25" xfId="36" applyFont="1" applyBorder="1" applyAlignment="1">
      <alignment horizontal="center" vertical="top" shrinkToFit="1"/>
      <protection/>
    </xf>
    <xf numFmtId="0" fontId="7" fillId="0" borderId="35" xfId="36" applyFont="1" applyBorder="1" applyAlignment="1">
      <alignment horizontal="left" vertical="top" shrinkToFit="1"/>
      <protection/>
    </xf>
    <xf numFmtId="0" fontId="7" fillId="0" borderId="35" xfId="36" applyFont="1" applyBorder="1" applyAlignment="1">
      <alignment horizontal="center" vertical="top" shrinkToFit="1"/>
      <protection/>
    </xf>
    <xf numFmtId="0" fontId="7" fillId="0" borderId="39" xfId="36" applyFont="1" applyBorder="1" applyAlignment="1">
      <alignment horizontal="center" vertical="top" shrinkToFit="1"/>
      <protection/>
    </xf>
    <xf numFmtId="0" fontId="7" fillId="0" borderId="13" xfId="0" applyFont="1" applyBorder="1" applyAlignment="1">
      <alignment horizontal="center" vertical="top" shrinkToFit="1"/>
    </xf>
    <xf numFmtId="176" fontId="7" fillId="0" borderId="40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7" fillId="0" borderId="26" xfId="0" applyFont="1" applyBorder="1" applyAlignment="1">
      <alignment horizontal="center" vertical="top" shrinkToFit="1"/>
    </xf>
    <xf numFmtId="0" fontId="7" fillId="16" borderId="32" xfId="0" applyFont="1" applyFill="1" applyBorder="1" applyAlignment="1">
      <alignment horizontal="center" vertical="top" shrinkToFit="1"/>
    </xf>
    <xf numFmtId="0" fontId="7" fillId="0" borderId="25" xfId="37" applyFont="1" applyBorder="1" applyAlignment="1">
      <alignment horizontal="left" vertical="top" shrinkToFit="1"/>
      <protection/>
    </xf>
    <xf numFmtId="0" fontId="7" fillId="0" borderId="32" xfId="37" applyFont="1" applyBorder="1" applyAlignment="1">
      <alignment horizontal="center" vertical="top" shrinkToFit="1"/>
      <protection/>
    </xf>
    <xf numFmtId="0" fontId="7" fillId="0" borderId="25" xfId="37" applyFont="1" applyBorder="1" applyAlignment="1">
      <alignment horizontal="center" vertical="top" shrinkToFit="1"/>
      <protection/>
    </xf>
    <xf numFmtId="0" fontId="7" fillId="0" borderId="35" xfId="37" applyFont="1" applyBorder="1" applyAlignment="1">
      <alignment horizontal="left" vertical="top" shrinkToFit="1"/>
      <protection/>
    </xf>
    <xf numFmtId="0" fontId="7" fillId="0" borderId="35" xfId="37" applyFont="1" applyBorder="1" applyAlignment="1">
      <alignment horizontal="center" vertical="top" shrinkToFit="1"/>
      <protection/>
    </xf>
    <xf numFmtId="0" fontId="7" fillId="0" borderId="39" xfId="37" applyFont="1" applyBorder="1" applyAlignment="1">
      <alignment horizontal="center" vertical="top" shrinkToFit="1"/>
      <protection/>
    </xf>
    <xf numFmtId="0" fontId="7" fillId="0" borderId="25" xfId="39" applyFont="1" applyBorder="1" applyAlignment="1">
      <alignment horizontal="left" vertical="top" shrinkToFit="1"/>
      <protection/>
    </xf>
    <xf numFmtId="0" fontId="7" fillId="0" borderId="25" xfId="39" applyFont="1" applyBorder="1" applyAlignment="1">
      <alignment horizontal="center" vertical="top" shrinkToFit="1"/>
      <protection/>
    </xf>
    <xf numFmtId="49" fontId="7" fillId="0" borderId="35" xfId="0" applyNumberFormat="1" applyFont="1" applyBorder="1" applyAlignment="1">
      <alignment horizontal="center" vertical="top" shrinkToFit="1"/>
    </xf>
    <xf numFmtId="176" fontId="7" fillId="0" borderId="41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top" shrinkToFit="1"/>
    </xf>
    <xf numFmtId="0" fontId="7" fillId="0" borderId="30" xfId="0" applyFont="1" applyBorder="1" applyAlignment="1">
      <alignment horizontal="center" vertical="top" textRotation="255" shrinkToFit="1"/>
    </xf>
    <xf numFmtId="0" fontId="7" fillId="0" borderId="42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3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top" textRotation="255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30" xfId="37" applyFont="1" applyBorder="1" applyAlignment="1">
      <alignment horizontal="center" vertical="top" textRotation="255" shrinkToFit="1"/>
      <protection/>
    </xf>
    <xf numFmtId="0" fontId="7" fillId="0" borderId="42" xfId="37" applyFont="1" applyBorder="1" applyAlignment="1">
      <alignment horizontal="center" vertical="top" textRotation="255" shrinkToFit="1"/>
      <protection/>
    </xf>
    <xf numFmtId="0" fontId="7" fillId="0" borderId="34" xfId="37" applyFont="1" applyBorder="1" applyAlignment="1">
      <alignment horizontal="center" vertical="top" textRotation="255" shrinkToFit="1"/>
      <protection/>
    </xf>
    <xf numFmtId="0" fontId="7" fillId="0" borderId="48" xfId="0" applyFont="1" applyBorder="1" applyAlignment="1">
      <alignment horizontal="center" vertical="center" shrinkToFit="1"/>
    </xf>
    <xf numFmtId="0" fontId="7" fillId="0" borderId="30" xfId="36" applyFont="1" applyBorder="1" applyAlignment="1">
      <alignment horizontal="center" vertical="top" textRotation="255" shrinkToFit="1"/>
      <protection/>
    </xf>
    <xf numFmtId="0" fontId="7" fillId="0" borderId="42" xfId="36" applyFont="1" applyBorder="1" applyAlignment="1">
      <alignment horizontal="center" vertical="top" textRotation="255" shrinkToFit="1"/>
      <protection/>
    </xf>
    <xf numFmtId="0" fontId="7" fillId="0" borderId="34" xfId="36" applyFont="1" applyBorder="1" applyAlignment="1">
      <alignment horizontal="center" vertical="top" textRotation="255" shrinkToFit="1"/>
      <protection/>
    </xf>
    <xf numFmtId="177" fontId="7" fillId="0" borderId="22" xfId="0" applyNumberFormat="1" applyFont="1" applyBorder="1" applyAlignment="1">
      <alignment horizontal="center" vertical="center" shrinkToFit="1"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41" xfId="35" applyBorder="1" applyAlignment="1">
      <alignment horizontal="center" vertical="center" textRotation="255" shrinkToFit="1"/>
      <protection/>
    </xf>
    <xf numFmtId="0" fontId="2" fillId="0" borderId="49" xfId="35" applyBorder="1" applyAlignment="1">
      <alignment horizontal="center" vertical="center" textRotation="255" shrinkToFit="1"/>
      <protection/>
    </xf>
    <xf numFmtId="187" fontId="9" fillId="0" borderId="50" xfId="35" applyNumberFormat="1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51" xfId="35" applyNumberFormat="1" applyFont="1" applyBorder="1" applyAlignment="1">
      <alignment horizontal="center" vertical="center" shrinkToFit="1"/>
      <protection/>
    </xf>
    <xf numFmtId="0" fontId="9" fillId="0" borderId="52" xfId="35" applyFont="1" applyBorder="1" applyAlignment="1">
      <alignment horizontal="center" vertical="center" shrinkToFit="1"/>
      <protection/>
    </xf>
    <xf numFmtId="0" fontId="9" fillId="0" borderId="53" xfId="35" applyFont="1" applyBorder="1" applyAlignment="1">
      <alignment horizontal="center" vertical="center" shrinkToFit="1"/>
      <protection/>
    </xf>
    <xf numFmtId="0" fontId="9" fillId="0" borderId="54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9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6" fillId="0" borderId="58" xfId="35" applyFont="1" applyBorder="1" applyAlignment="1">
      <alignment horizontal="center" vertical="center" shrinkToFit="1"/>
      <protection/>
    </xf>
    <xf numFmtId="0" fontId="10" fillId="0" borderId="52" xfId="35" applyFont="1" applyBorder="1" applyAlignment="1">
      <alignment horizontal="center" vertical="center" shrinkToFit="1"/>
      <protection/>
    </xf>
    <xf numFmtId="0" fontId="10" fillId="0" borderId="53" xfId="35" applyFont="1" applyBorder="1" applyAlignment="1">
      <alignment horizontal="center" vertical="center" shrinkToFit="1"/>
      <protection/>
    </xf>
    <xf numFmtId="0" fontId="10" fillId="0" borderId="54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42" xfId="33" applyFont="1" applyBorder="1" applyAlignment="1">
      <alignment horizontal="center" vertical="center" shrinkToFit="1"/>
      <protection/>
    </xf>
    <xf numFmtId="0" fontId="11" fillId="0" borderId="59" xfId="33" applyFont="1" applyBorder="1" applyAlignment="1">
      <alignment horizontal="center" vertical="center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64" xfId="33" applyFont="1" applyBorder="1" applyAlignment="1">
      <alignment horizontal="center" vertical="center" shrinkToFit="1"/>
      <protection/>
    </xf>
    <xf numFmtId="0" fontId="11" fillId="0" borderId="56" xfId="33" applyFont="1" applyBorder="1" applyAlignment="1">
      <alignment horizontal="center" vertical="center" shrinkToFit="1"/>
      <protection/>
    </xf>
    <xf numFmtId="0" fontId="11" fillId="0" borderId="57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6" fillId="0" borderId="65" xfId="35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11" fillId="0" borderId="67" xfId="35" applyFont="1" applyBorder="1" applyAlignment="1">
      <alignment horizontal="center" vertical="center" shrinkToFit="1"/>
      <protection/>
    </xf>
    <xf numFmtId="0" fontId="11" fillId="0" borderId="68" xfId="35" applyFont="1" applyBorder="1" applyAlignment="1">
      <alignment horizontal="center" vertical="center" shrinkToFit="1"/>
      <protection/>
    </xf>
    <xf numFmtId="0" fontId="11" fillId="0" borderId="70" xfId="35" applyFont="1" applyBorder="1" applyAlignment="1">
      <alignment horizontal="center" vertical="center" shrinkToFit="1"/>
      <protection/>
    </xf>
    <xf numFmtId="0" fontId="11" fillId="0" borderId="70" xfId="33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71" xfId="35" applyFont="1" applyBorder="1" applyAlignment="1">
      <alignment horizontal="center" vertical="center" shrinkToFit="1"/>
      <protection/>
    </xf>
    <xf numFmtId="0" fontId="6" fillId="0" borderId="72" xfId="35" applyFont="1" applyBorder="1" applyAlignment="1">
      <alignment horizontal="center" vertical="center" shrinkToFit="1"/>
      <protection/>
    </xf>
    <xf numFmtId="0" fontId="6" fillId="0" borderId="73" xfId="35" applyFont="1" applyBorder="1" applyAlignment="1">
      <alignment horizontal="center" vertical="center" shrinkToFit="1"/>
      <protection/>
    </xf>
    <xf numFmtId="0" fontId="6" fillId="0" borderId="74" xfId="35" applyFont="1" applyBorder="1" applyAlignment="1">
      <alignment horizontal="center" vertical="center" shrinkToFit="1"/>
      <protection/>
    </xf>
    <xf numFmtId="0" fontId="6" fillId="0" borderId="75" xfId="35" applyFont="1" applyBorder="1" applyAlignment="1">
      <alignment horizontal="center" vertical="center" shrinkToFit="1"/>
      <protection/>
    </xf>
    <xf numFmtId="0" fontId="6" fillId="0" borderId="76" xfId="35" applyFont="1" applyBorder="1" applyAlignment="1">
      <alignment horizontal="center" vertical="center" shrinkToFit="1"/>
      <protection/>
    </xf>
    <xf numFmtId="0" fontId="6" fillId="0" borderId="77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0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185" fontId="0" fillId="0" borderId="42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2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72" xfId="34" applyFont="1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98下-菜單明細-達觀_100上-菜單明細-大南" xfId="37"/>
    <cellStyle name="一般_內埔國小菜單明細-95.8.9.10.11月" xfId="38"/>
    <cellStyle name="一般_內埔國小菜單明細-95.8.9.10.11月_98上-菜單明細-明正_98下-菜單明細-明正_98下-菜單明細-明正_100上-菜單明細-崑山_100上-菜單明細-協成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2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4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8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0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5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6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6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6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7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8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                                             健康的年節飲食怎麼吃?
           傳統年菜有「四多」－多肉、多油、多糖和多鹽，及「四少」－缺少青菜、水果、主食類與維生素的特點；所以會讓健康亮起紅燈，故推薦9大觀念，做好年節的飲食原則以保健康唷！！
1.七分飽的觀念
2.減少高熱量食物的攝取
3.多攝取深海魚類
4.選用清淡的烹調方式
5.選用健康的油脂
6.注意食物的保鮮
7.補充乳酸菌維護腸道健康
8.正確選購年節食品
9.適量飲酒
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資料來源：中山醫學大學 營養科學碩士/營養師 宋威徹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85" zoomScaleNormal="85" zoomScalePageLayoutView="0" workbookViewId="0" topLeftCell="A1">
      <selection activeCell="S7" sqref="S7"/>
    </sheetView>
  </sheetViews>
  <sheetFormatPr defaultColWidth="9.00390625" defaultRowHeight="16.5"/>
  <cols>
    <col min="1" max="1" width="3.625" style="63" customWidth="1"/>
    <col min="2" max="3" width="3.125" style="63" customWidth="1"/>
    <col min="4" max="4" width="8.625" style="63" customWidth="1"/>
    <col min="5" max="5" width="5.625" style="63" customWidth="1"/>
    <col min="6" max="7" width="3.125" style="63" customWidth="1"/>
    <col min="8" max="8" width="8.625" style="63" customWidth="1"/>
    <col min="9" max="9" width="5.625" style="63" customWidth="1"/>
    <col min="10" max="11" width="3.125" style="63" customWidth="1"/>
    <col min="12" max="12" width="8.625" style="63" customWidth="1"/>
    <col min="13" max="13" width="5.625" style="63" customWidth="1"/>
    <col min="14" max="14" width="3.625" style="63" customWidth="1"/>
    <col min="15" max="15" width="3.125" style="63" customWidth="1"/>
    <col min="16" max="16" width="8.625" style="63" customWidth="1"/>
    <col min="17" max="17" width="5.625" style="63" customWidth="1"/>
    <col min="18" max="18" width="3.125" style="63" customWidth="1"/>
    <col min="20" max="16384" width="9.00390625" style="4" customWidth="1"/>
  </cols>
  <sheetData>
    <row r="1" spans="1:19" s="1" customFormat="1" ht="25.5" customHeight="1">
      <c r="A1" s="119" t="s">
        <v>42</v>
      </c>
      <c r="B1" s="120"/>
      <c r="C1" s="120"/>
      <c r="D1" s="68"/>
      <c r="E1" s="118" t="s">
        <v>43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69" t="s">
        <v>44</v>
      </c>
      <c r="Q1" s="89" t="s">
        <v>144</v>
      </c>
      <c r="R1" s="70" t="s">
        <v>45</v>
      </c>
      <c r="S1" s="79"/>
    </row>
    <row r="2" spans="1:19" s="1" customFormat="1" ht="18.75" customHeight="1" thickBot="1">
      <c r="A2" s="48"/>
      <c r="B2" s="49"/>
      <c r="C2" s="49"/>
      <c r="D2" s="49" t="s">
        <v>46</v>
      </c>
      <c r="E2" s="49">
        <v>20</v>
      </c>
      <c r="F2" s="49" t="s">
        <v>47</v>
      </c>
      <c r="G2" s="49"/>
      <c r="H2" s="50"/>
      <c r="I2" s="49"/>
      <c r="J2" s="49"/>
      <c r="K2" s="49"/>
      <c r="L2" s="49" t="s">
        <v>48</v>
      </c>
      <c r="M2" s="135">
        <v>40917</v>
      </c>
      <c r="N2" s="135"/>
      <c r="O2" s="51" t="s">
        <v>49</v>
      </c>
      <c r="P2" s="65">
        <f>M2+4</f>
        <v>40921</v>
      </c>
      <c r="Q2" s="49"/>
      <c r="R2" s="52"/>
      <c r="S2" s="79"/>
    </row>
    <row r="3" spans="1:19" s="2" customFormat="1" ht="18.75" customHeight="1">
      <c r="A3" s="126"/>
      <c r="B3" s="121" t="s">
        <v>50</v>
      </c>
      <c r="C3" s="123" t="s">
        <v>51</v>
      </c>
      <c r="D3" s="124"/>
      <c r="E3" s="124"/>
      <c r="F3" s="125"/>
      <c r="G3" s="123" t="s">
        <v>52</v>
      </c>
      <c r="H3" s="124"/>
      <c r="I3" s="124"/>
      <c r="J3" s="125"/>
      <c r="K3" s="123" t="s">
        <v>53</v>
      </c>
      <c r="L3" s="124"/>
      <c r="M3" s="124"/>
      <c r="N3" s="125"/>
      <c r="O3" s="123" t="s">
        <v>54</v>
      </c>
      <c r="P3" s="124"/>
      <c r="Q3" s="124"/>
      <c r="R3" s="131"/>
      <c r="S3" s="80"/>
    </row>
    <row r="4" spans="1:19" s="2" customFormat="1" ht="31.5" customHeight="1">
      <c r="A4" s="95"/>
      <c r="B4" s="122"/>
      <c r="C4" s="53" t="s">
        <v>55</v>
      </c>
      <c r="D4" s="54" t="s">
        <v>56</v>
      </c>
      <c r="E4" s="54" t="s">
        <v>57</v>
      </c>
      <c r="F4" s="53" t="s">
        <v>58</v>
      </c>
      <c r="G4" s="53" t="s">
        <v>55</v>
      </c>
      <c r="H4" s="54" t="s">
        <v>56</v>
      </c>
      <c r="I4" s="54" t="s">
        <v>57</v>
      </c>
      <c r="J4" s="53" t="s">
        <v>58</v>
      </c>
      <c r="K4" s="53" t="s">
        <v>55</v>
      </c>
      <c r="L4" s="54" t="s">
        <v>56</v>
      </c>
      <c r="M4" s="54" t="s">
        <v>57</v>
      </c>
      <c r="N4" s="53" t="s">
        <v>58</v>
      </c>
      <c r="O4" s="53" t="s">
        <v>55</v>
      </c>
      <c r="P4" s="54" t="s">
        <v>56</v>
      </c>
      <c r="Q4" s="54" t="s">
        <v>57</v>
      </c>
      <c r="R4" s="55" t="s">
        <v>58</v>
      </c>
      <c r="S4" s="80"/>
    </row>
    <row r="5" spans="1:19" s="3" customFormat="1" ht="19.5" customHeight="1">
      <c r="A5" s="96">
        <f>M2</f>
        <v>40917</v>
      </c>
      <c r="B5" s="113" t="s">
        <v>59</v>
      </c>
      <c r="C5" s="113" t="s">
        <v>60</v>
      </c>
      <c r="D5" s="56" t="s">
        <v>61</v>
      </c>
      <c r="E5" s="57">
        <v>4.8</v>
      </c>
      <c r="F5" s="57" t="s">
        <v>62</v>
      </c>
      <c r="G5" s="114" t="s">
        <v>63</v>
      </c>
      <c r="H5" s="75" t="s">
        <v>64</v>
      </c>
      <c r="I5" s="78">
        <v>5</v>
      </c>
      <c r="J5" s="74" t="s">
        <v>62</v>
      </c>
      <c r="K5" s="113" t="s">
        <v>65</v>
      </c>
      <c r="L5" s="56" t="s">
        <v>65</v>
      </c>
      <c r="M5" s="57">
        <v>5.6</v>
      </c>
      <c r="N5" s="57" t="s">
        <v>62</v>
      </c>
      <c r="O5" s="132" t="s">
        <v>66</v>
      </c>
      <c r="P5" s="86" t="s">
        <v>67</v>
      </c>
      <c r="Q5" s="57">
        <v>1.5</v>
      </c>
      <c r="R5" s="90" t="s">
        <v>62</v>
      </c>
      <c r="S5" s="81"/>
    </row>
    <row r="6" spans="1:19" s="3" customFormat="1" ht="19.5" customHeight="1">
      <c r="A6" s="97"/>
      <c r="B6" s="114"/>
      <c r="C6" s="114"/>
      <c r="D6" s="85" t="s">
        <v>68</v>
      </c>
      <c r="E6" s="83">
        <v>0.3</v>
      </c>
      <c r="F6" s="83" t="s">
        <v>62</v>
      </c>
      <c r="G6" s="114"/>
      <c r="H6" s="56" t="s">
        <v>69</v>
      </c>
      <c r="I6" s="78">
        <v>0.9</v>
      </c>
      <c r="J6" s="74" t="s">
        <v>62</v>
      </c>
      <c r="K6" s="114"/>
      <c r="L6" s="56" t="s">
        <v>70</v>
      </c>
      <c r="M6" s="57">
        <v>0.1</v>
      </c>
      <c r="N6" s="57" t="s">
        <v>62</v>
      </c>
      <c r="O6" s="133"/>
      <c r="P6" s="86" t="s">
        <v>71</v>
      </c>
      <c r="Q6" s="57">
        <v>0.7</v>
      </c>
      <c r="R6" s="90" t="s">
        <v>62</v>
      </c>
      <c r="S6" s="81"/>
    </row>
    <row r="7" spans="1:19" s="3" customFormat="1" ht="19.5" customHeight="1">
      <c r="A7" s="110"/>
      <c r="B7" s="114"/>
      <c r="C7" s="114"/>
      <c r="D7" s="85" t="s">
        <v>72</v>
      </c>
      <c r="E7" s="83">
        <v>1.5</v>
      </c>
      <c r="F7" s="83" t="s">
        <v>62</v>
      </c>
      <c r="G7" s="114"/>
      <c r="H7" s="56" t="s">
        <v>73</v>
      </c>
      <c r="I7" s="78">
        <v>0.6</v>
      </c>
      <c r="J7" s="74" t="s">
        <v>62</v>
      </c>
      <c r="K7" s="114"/>
      <c r="L7" s="56"/>
      <c r="M7" s="57"/>
      <c r="N7" s="57"/>
      <c r="O7" s="133"/>
      <c r="P7" s="86" t="s">
        <v>74</v>
      </c>
      <c r="Q7" s="57">
        <v>0.1</v>
      </c>
      <c r="R7" s="90" t="s">
        <v>62</v>
      </c>
      <c r="S7" s="81"/>
    </row>
    <row r="8" spans="1:19" s="3" customFormat="1" ht="19.5" customHeight="1">
      <c r="A8" s="110"/>
      <c r="B8" s="114"/>
      <c r="C8" s="114"/>
      <c r="D8" s="56"/>
      <c r="E8" s="57"/>
      <c r="F8" s="57"/>
      <c r="G8" s="114"/>
      <c r="H8" s="56" t="s">
        <v>75</v>
      </c>
      <c r="I8" s="57">
        <v>0.2</v>
      </c>
      <c r="J8" s="57" t="s">
        <v>62</v>
      </c>
      <c r="K8" s="114"/>
      <c r="L8" s="56"/>
      <c r="M8" s="56"/>
      <c r="N8" s="57"/>
      <c r="O8" s="133"/>
      <c r="P8" s="86" t="s">
        <v>75</v>
      </c>
      <c r="Q8" s="57">
        <v>0.1</v>
      </c>
      <c r="R8" s="90" t="s">
        <v>62</v>
      </c>
      <c r="S8" s="81"/>
    </row>
    <row r="9" spans="1:19" s="3" customFormat="1" ht="19.5" customHeight="1">
      <c r="A9" s="111" t="s">
        <v>76</v>
      </c>
      <c r="B9" s="114"/>
      <c r="C9" s="114"/>
      <c r="D9" s="56"/>
      <c r="E9" s="57"/>
      <c r="F9" s="57"/>
      <c r="G9" s="114"/>
      <c r="H9" s="56" t="s">
        <v>77</v>
      </c>
      <c r="I9" s="57">
        <v>0.05</v>
      </c>
      <c r="J9" s="57" t="s">
        <v>62</v>
      </c>
      <c r="K9" s="114"/>
      <c r="L9" s="56"/>
      <c r="M9" s="57"/>
      <c r="N9" s="57"/>
      <c r="O9" s="133"/>
      <c r="P9" s="86"/>
      <c r="Q9" s="91"/>
      <c r="R9" s="90"/>
      <c r="S9" s="81"/>
    </row>
    <row r="10" spans="1:19" s="3" customFormat="1" ht="19.5" customHeight="1">
      <c r="A10" s="111"/>
      <c r="B10" s="114"/>
      <c r="C10" s="114"/>
      <c r="D10" s="106"/>
      <c r="E10" s="107"/>
      <c r="F10" s="107"/>
      <c r="G10" s="114"/>
      <c r="H10" s="56" t="s">
        <v>74</v>
      </c>
      <c r="I10" s="57">
        <v>0.05</v>
      </c>
      <c r="J10" s="57" t="s">
        <v>62</v>
      </c>
      <c r="K10" s="114"/>
      <c r="L10" s="56" t="s">
        <v>78</v>
      </c>
      <c r="M10" s="57" t="s">
        <v>79</v>
      </c>
      <c r="N10" s="57"/>
      <c r="O10" s="133"/>
      <c r="P10" s="86"/>
      <c r="Q10" s="91"/>
      <c r="R10" s="90"/>
      <c r="S10" s="81"/>
    </row>
    <row r="11" spans="1:19" s="3" customFormat="1" ht="19.5" customHeight="1" thickBot="1">
      <c r="A11" s="58" t="s">
        <v>80</v>
      </c>
      <c r="B11" s="115"/>
      <c r="C11" s="115"/>
      <c r="D11" s="59"/>
      <c r="E11" s="60"/>
      <c r="F11" s="60"/>
      <c r="G11" s="115"/>
      <c r="H11" s="59"/>
      <c r="I11" s="60"/>
      <c r="J11" s="60"/>
      <c r="K11" s="115"/>
      <c r="L11" s="61"/>
      <c r="M11" s="62"/>
      <c r="N11" s="62"/>
      <c r="O11" s="134"/>
      <c r="P11" s="92"/>
      <c r="Q11" s="93"/>
      <c r="R11" s="94"/>
      <c r="S11" s="81"/>
    </row>
    <row r="12" spans="1:19" s="1" customFormat="1" ht="19.5" customHeight="1">
      <c r="A12" s="109">
        <f>A5+1</f>
        <v>40918</v>
      </c>
      <c r="B12" s="113" t="s">
        <v>81</v>
      </c>
      <c r="C12" s="121" t="s">
        <v>82</v>
      </c>
      <c r="D12" s="56" t="s">
        <v>83</v>
      </c>
      <c r="E12" s="57">
        <v>5</v>
      </c>
      <c r="F12" s="57" t="s">
        <v>62</v>
      </c>
      <c r="G12" s="116" t="s">
        <v>84</v>
      </c>
      <c r="H12" s="56" t="s">
        <v>85</v>
      </c>
      <c r="I12" s="57">
        <v>3.5</v>
      </c>
      <c r="J12" s="57" t="s">
        <v>62</v>
      </c>
      <c r="K12" s="121" t="s">
        <v>65</v>
      </c>
      <c r="L12" s="56" t="s">
        <v>65</v>
      </c>
      <c r="M12" s="57">
        <v>5.6</v>
      </c>
      <c r="N12" s="57" t="s">
        <v>62</v>
      </c>
      <c r="O12" s="132" t="s">
        <v>86</v>
      </c>
      <c r="P12" s="86" t="s">
        <v>87</v>
      </c>
      <c r="Q12" s="57">
        <v>3</v>
      </c>
      <c r="R12" s="90" t="s">
        <v>62</v>
      </c>
      <c r="S12" s="82"/>
    </row>
    <row r="13" spans="1:19" s="1" customFormat="1" ht="19.5" customHeight="1">
      <c r="A13" s="110"/>
      <c r="B13" s="114"/>
      <c r="C13" s="114"/>
      <c r="D13" s="56" t="s">
        <v>88</v>
      </c>
      <c r="E13" s="57">
        <v>0.8</v>
      </c>
      <c r="F13" s="57" t="s">
        <v>62</v>
      </c>
      <c r="G13" s="117"/>
      <c r="H13" s="56" t="s">
        <v>71</v>
      </c>
      <c r="I13" s="57">
        <v>0.6</v>
      </c>
      <c r="J13" s="57" t="s">
        <v>62</v>
      </c>
      <c r="K13" s="114"/>
      <c r="L13" s="56" t="s">
        <v>70</v>
      </c>
      <c r="M13" s="57">
        <v>0.1</v>
      </c>
      <c r="N13" s="57" t="s">
        <v>62</v>
      </c>
      <c r="O13" s="133"/>
      <c r="P13" s="86" t="s">
        <v>75</v>
      </c>
      <c r="Q13" s="57">
        <v>0.2</v>
      </c>
      <c r="R13" s="90" t="s">
        <v>62</v>
      </c>
      <c r="S13" s="82"/>
    </row>
    <row r="14" spans="1:19" s="1" customFormat="1" ht="19.5" customHeight="1">
      <c r="A14" s="110"/>
      <c r="B14" s="114"/>
      <c r="C14" s="114"/>
      <c r="D14" s="56" t="s">
        <v>74</v>
      </c>
      <c r="E14" s="57">
        <v>0.1</v>
      </c>
      <c r="F14" s="57" t="s">
        <v>62</v>
      </c>
      <c r="G14" s="117"/>
      <c r="H14" s="56" t="s">
        <v>89</v>
      </c>
      <c r="I14" s="57">
        <v>0.05</v>
      </c>
      <c r="J14" s="57" t="s">
        <v>62</v>
      </c>
      <c r="K14" s="114"/>
      <c r="L14" s="85"/>
      <c r="M14" s="85"/>
      <c r="N14" s="83"/>
      <c r="O14" s="133"/>
      <c r="P14" s="86" t="s">
        <v>90</v>
      </c>
      <c r="Q14" s="57">
        <v>0.9</v>
      </c>
      <c r="R14" s="90" t="s">
        <v>62</v>
      </c>
      <c r="S14" s="82"/>
    </row>
    <row r="15" spans="1:19" s="1" customFormat="1" ht="19.5" customHeight="1">
      <c r="A15" s="110"/>
      <c r="B15" s="114"/>
      <c r="C15" s="114"/>
      <c r="D15" s="56" t="s">
        <v>91</v>
      </c>
      <c r="E15" s="57">
        <v>0.05</v>
      </c>
      <c r="F15" s="57" t="s">
        <v>62</v>
      </c>
      <c r="G15" s="117"/>
      <c r="H15" s="56" t="s">
        <v>75</v>
      </c>
      <c r="I15" s="57">
        <v>0.3</v>
      </c>
      <c r="J15" s="57" t="s">
        <v>62</v>
      </c>
      <c r="K15" s="114"/>
      <c r="L15" s="85"/>
      <c r="M15" s="85"/>
      <c r="N15" s="83"/>
      <c r="O15" s="133"/>
      <c r="P15" s="86" t="s">
        <v>92</v>
      </c>
      <c r="Q15" s="57">
        <v>0.1</v>
      </c>
      <c r="R15" s="90" t="s">
        <v>62</v>
      </c>
      <c r="S15" s="82"/>
    </row>
    <row r="16" spans="1:19" s="1" customFormat="1" ht="19.5" customHeight="1">
      <c r="A16" s="111" t="s">
        <v>76</v>
      </c>
      <c r="B16" s="114"/>
      <c r="C16" s="114"/>
      <c r="D16" s="56"/>
      <c r="E16" s="57"/>
      <c r="F16" s="57"/>
      <c r="G16" s="117"/>
      <c r="H16" s="56" t="s">
        <v>74</v>
      </c>
      <c r="I16" s="57">
        <v>0.1</v>
      </c>
      <c r="J16" s="57" t="s">
        <v>62</v>
      </c>
      <c r="K16" s="114"/>
      <c r="L16" s="76" t="s">
        <v>93</v>
      </c>
      <c r="M16" s="77"/>
      <c r="N16" s="77"/>
      <c r="O16" s="133"/>
      <c r="P16" s="86"/>
      <c r="Q16" s="91"/>
      <c r="R16" s="90"/>
      <c r="S16" s="82"/>
    </row>
    <row r="17" spans="1:19" s="1" customFormat="1" ht="19.5" customHeight="1">
      <c r="A17" s="111"/>
      <c r="B17" s="114"/>
      <c r="C17" s="114"/>
      <c r="D17" s="56"/>
      <c r="E17" s="57"/>
      <c r="F17" s="57"/>
      <c r="G17" s="117"/>
      <c r="H17" s="56"/>
      <c r="I17" s="57"/>
      <c r="J17" s="57"/>
      <c r="K17" s="114"/>
      <c r="L17" s="76" t="s">
        <v>94</v>
      </c>
      <c r="M17" s="77">
        <v>0.3</v>
      </c>
      <c r="N17" s="77" t="s">
        <v>62</v>
      </c>
      <c r="O17" s="133"/>
      <c r="P17" s="86"/>
      <c r="Q17" s="91"/>
      <c r="R17" s="90"/>
      <c r="S17" s="82"/>
    </row>
    <row r="18" spans="1:19" s="1" customFormat="1" ht="19.5" customHeight="1" thickBot="1">
      <c r="A18" s="58" t="s">
        <v>95</v>
      </c>
      <c r="B18" s="115"/>
      <c r="C18" s="115"/>
      <c r="D18" s="59"/>
      <c r="E18" s="60"/>
      <c r="F18" s="60"/>
      <c r="G18" s="115"/>
      <c r="H18" s="59"/>
      <c r="I18" s="60"/>
      <c r="J18" s="60"/>
      <c r="K18" s="115"/>
      <c r="L18" s="61" t="s">
        <v>96</v>
      </c>
      <c r="M18" s="62"/>
      <c r="N18" s="62"/>
      <c r="O18" s="134"/>
      <c r="P18" s="92"/>
      <c r="Q18" s="93"/>
      <c r="R18" s="94"/>
      <c r="S18" s="82"/>
    </row>
    <row r="19" spans="1:19" s="1" customFormat="1" ht="19.5" customHeight="1">
      <c r="A19" s="109">
        <f>A12+1</f>
        <v>40919</v>
      </c>
      <c r="B19" s="114" t="s">
        <v>97</v>
      </c>
      <c r="C19" s="114" t="s">
        <v>98</v>
      </c>
      <c r="D19" s="56" t="s">
        <v>71</v>
      </c>
      <c r="E19" s="57">
        <v>1.5</v>
      </c>
      <c r="F19" s="57" t="s">
        <v>62</v>
      </c>
      <c r="G19" s="113" t="s">
        <v>99</v>
      </c>
      <c r="H19" s="56" t="s">
        <v>100</v>
      </c>
      <c r="I19" s="57">
        <v>5</v>
      </c>
      <c r="J19" s="98" t="s">
        <v>62</v>
      </c>
      <c r="K19" s="113"/>
      <c r="L19" s="56"/>
      <c r="M19" s="57"/>
      <c r="N19" s="57"/>
      <c r="O19" s="128" t="s">
        <v>101</v>
      </c>
      <c r="P19" s="100" t="s">
        <v>102</v>
      </c>
      <c r="Q19" s="57">
        <v>0.1</v>
      </c>
      <c r="R19" s="101" t="s">
        <v>62</v>
      </c>
      <c r="S19" s="79"/>
    </row>
    <row r="20" spans="1:19" s="1" customFormat="1" ht="19.5" customHeight="1">
      <c r="A20" s="110"/>
      <c r="B20" s="114"/>
      <c r="C20" s="114"/>
      <c r="D20" s="56" t="s">
        <v>103</v>
      </c>
      <c r="E20" s="57">
        <v>1</v>
      </c>
      <c r="F20" s="57" t="s">
        <v>62</v>
      </c>
      <c r="G20" s="114"/>
      <c r="H20" s="56"/>
      <c r="I20" s="57"/>
      <c r="J20" s="98"/>
      <c r="K20" s="114"/>
      <c r="L20" s="56"/>
      <c r="M20" s="57"/>
      <c r="N20" s="57"/>
      <c r="O20" s="129"/>
      <c r="P20" s="100" t="s">
        <v>104</v>
      </c>
      <c r="Q20" s="57">
        <v>1</v>
      </c>
      <c r="R20" s="101" t="s">
        <v>62</v>
      </c>
      <c r="S20" s="79"/>
    </row>
    <row r="21" spans="1:19" s="1" customFormat="1" ht="19.5" customHeight="1">
      <c r="A21" s="110"/>
      <c r="B21" s="114"/>
      <c r="C21" s="114"/>
      <c r="D21" s="56" t="s">
        <v>105</v>
      </c>
      <c r="E21" s="57">
        <v>0.5</v>
      </c>
      <c r="F21" s="57" t="s">
        <v>62</v>
      </c>
      <c r="G21" s="114"/>
      <c r="H21" s="56"/>
      <c r="I21" s="57"/>
      <c r="J21" s="98"/>
      <c r="K21" s="114"/>
      <c r="L21" s="56"/>
      <c r="M21" s="57"/>
      <c r="N21" s="57"/>
      <c r="O21" s="129"/>
      <c r="P21" s="100" t="s">
        <v>74</v>
      </c>
      <c r="Q21" s="57">
        <v>0.1</v>
      </c>
      <c r="R21" s="101" t="s">
        <v>62</v>
      </c>
      <c r="S21" s="79"/>
    </row>
    <row r="22" spans="1:19" s="1" customFormat="1" ht="19.5" customHeight="1">
      <c r="A22" s="110"/>
      <c r="B22" s="114"/>
      <c r="C22" s="114"/>
      <c r="D22" s="56" t="s">
        <v>104</v>
      </c>
      <c r="E22" s="57">
        <v>1.8</v>
      </c>
      <c r="F22" s="57" t="s">
        <v>62</v>
      </c>
      <c r="G22" s="114"/>
      <c r="H22" s="56"/>
      <c r="I22" s="57"/>
      <c r="J22" s="98"/>
      <c r="K22" s="114"/>
      <c r="L22" s="56"/>
      <c r="M22" s="57"/>
      <c r="N22" s="57"/>
      <c r="O22" s="129"/>
      <c r="P22" s="100"/>
      <c r="Q22" s="57"/>
      <c r="R22" s="101"/>
      <c r="S22" s="79"/>
    </row>
    <row r="23" spans="1:19" s="1" customFormat="1" ht="19.5" customHeight="1">
      <c r="A23" s="111" t="s">
        <v>76</v>
      </c>
      <c r="B23" s="114"/>
      <c r="C23" s="114"/>
      <c r="D23" s="56" t="s">
        <v>74</v>
      </c>
      <c r="E23" s="57">
        <v>0.3</v>
      </c>
      <c r="F23" s="57" t="s">
        <v>62</v>
      </c>
      <c r="G23" s="114"/>
      <c r="H23" s="56"/>
      <c r="I23" s="57"/>
      <c r="J23" s="57"/>
      <c r="K23" s="114"/>
      <c r="L23" s="84"/>
      <c r="M23" s="83"/>
      <c r="N23" s="83"/>
      <c r="O23" s="129"/>
      <c r="P23" s="100"/>
      <c r="Q23" s="102"/>
      <c r="R23" s="101"/>
      <c r="S23" s="79"/>
    </row>
    <row r="24" spans="1:19" s="1" customFormat="1" ht="19.5" customHeight="1">
      <c r="A24" s="111"/>
      <c r="B24" s="114"/>
      <c r="C24" s="114"/>
      <c r="D24" s="56" t="s">
        <v>70</v>
      </c>
      <c r="E24" s="57">
        <v>0.1</v>
      </c>
      <c r="F24" s="57" t="s">
        <v>62</v>
      </c>
      <c r="G24" s="114"/>
      <c r="H24" s="56"/>
      <c r="I24" s="57"/>
      <c r="J24" s="57"/>
      <c r="K24" s="114"/>
      <c r="L24" s="84"/>
      <c r="M24" s="83"/>
      <c r="N24" s="83"/>
      <c r="O24" s="129"/>
      <c r="P24" s="100"/>
      <c r="Q24" s="102"/>
      <c r="R24" s="101"/>
      <c r="S24" s="79"/>
    </row>
    <row r="25" spans="1:19" s="1" customFormat="1" ht="19.5" customHeight="1" thickBot="1">
      <c r="A25" s="58" t="s">
        <v>106</v>
      </c>
      <c r="B25" s="115"/>
      <c r="C25" s="115"/>
      <c r="D25" s="59"/>
      <c r="E25" s="60"/>
      <c r="F25" s="60"/>
      <c r="G25" s="115"/>
      <c r="H25" s="61"/>
      <c r="I25" s="62"/>
      <c r="J25" s="62"/>
      <c r="K25" s="115"/>
      <c r="L25" s="61"/>
      <c r="M25" s="62"/>
      <c r="N25" s="62"/>
      <c r="O25" s="130"/>
      <c r="P25" s="103"/>
      <c r="Q25" s="104"/>
      <c r="R25" s="105"/>
      <c r="S25" s="79"/>
    </row>
    <row r="26" spans="1:19" s="1" customFormat="1" ht="19.5" customHeight="1">
      <c r="A26" s="109">
        <f>A19+1</f>
        <v>40920</v>
      </c>
      <c r="B26" s="113" t="s">
        <v>107</v>
      </c>
      <c r="C26" s="114" t="s">
        <v>108</v>
      </c>
      <c r="D26" s="56" t="s">
        <v>109</v>
      </c>
      <c r="E26" s="57" t="s">
        <v>110</v>
      </c>
      <c r="F26" s="57" t="s">
        <v>111</v>
      </c>
      <c r="G26" s="113" t="s">
        <v>112</v>
      </c>
      <c r="H26" s="56" t="s">
        <v>113</v>
      </c>
      <c r="I26" s="57">
        <v>4</v>
      </c>
      <c r="J26" s="57" t="s">
        <v>62</v>
      </c>
      <c r="K26" s="113" t="s">
        <v>65</v>
      </c>
      <c r="L26" s="56" t="s">
        <v>65</v>
      </c>
      <c r="M26" s="57">
        <v>5.6</v>
      </c>
      <c r="N26" s="57" t="s">
        <v>62</v>
      </c>
      <c r="O26" s="114" t="s">
        <v>114</v>
      </c>
      <c r="P26" s="75" t="s">
        <v>115</v>
      </c>
      <c r="Q26" s="57">
        <v>1.2</v>
      </c>
      <c r="R26" s="66" t="s">
        <v>62</v>
      </c>
      <c r="S26" s="79"/>
    </row>
    <row r="27" spans="1:19" s="1" customFormat="1" ht="19.5" customHeight="1">
      <c r="A27" s="110"/>
      <c r="B27" s="114"/>
      <c r="C27" s="114"/>
      <c r="D27" s="56" t="s">
        <v>116</v>
      </c>
      <c r="E27" s="57">
        <v>3.5</v>
      </c>
      <c r="F27" s="57" t="s">
        <v>62</v>
      </c>
      <c r="G27" s="114"/>
      <c r="H27" s="56" t="s">
        <v>117</v>
      </c>
      <c r="I27" s="57">
        <v>0.9</v>
      </c>
      <c r="J27" s="57" t="s">
        <v>62</v>
      </c>
      <c r="K27" s="114"/>
      <c r="L27" s="56" t="s">
        <v>70</v>
      </c>
      <c r="M27" s="57">
        <v>0.1</v>
      </c>
      <c r="N27" s="57" t="s">
        <v>62</v>
      </c>
      <c r="O27" s="114"/>
      <c r="P27" s="56" t="s">
        <v>118</v>
      </c>
      <c r="Q27" s="57">
        <v>1.8</v>
      </c>
      <c r="R27" s="66" t="s">
        <v>62</v>
      </c>
      <c r="S27" s="79"/>
    </row>
    <row r="28" spans="1:19" s="1" customFormat="1" ht="19.5" customHeight="1">
      <c r="A28" s="110"/>
      <c r="B28" s="114"/>
      <c r="C28" s="114"/>
      <c r="D28" s="56" t="s">
        <v>75</v>
      </c>
      <c r="E28" s="57">
        <v>0.2</v>
      </c>
      <c r="F28" s="57" t="s">
        <v>62</v>
      </c>
      <c r="G28" s="114"/>
      <c r="H28" s="56" t="s">
        <v>74</v>
      </c>
      <c r="I28" s="57">
        <v>0.1</v>
      </c>
      <c r="J28" s="57" t="s">
        <v>62</v>
      </c>
      <c r="K28" s="114"/>
      <c r="L28" s="56"/>
      <c r="M28" s="57"/>
      <c r="N28" s="57"/>
      <c r="O28" s="114"/>
      <c r="P28" s="56" t="s">
        <v>119</v>
      </c>
      <c r="Q28" s="57">
        <v>1</v>
      </c>
      <c r="R28" s="66" t="s">
        <v>120</v>
      </c>
      <c r="S28" s="79"/>
    </row>
    <row r="29" spans="1:19" s="1" customFormat="1" ht="19.5" customHeight="1">
      <c r="A29" s="110"/>
      <c r="B29" s="114"/>
      <c r="C29" s="114"/>
      <c r="D29" s="56" t="s">
        <v>121</v>
      </c>
      <c r="E29" s="57">
        <v>0.1</v>
      </c>
      <c r="F29" s="57" t="s">
        <v>62</v>
      </c>
      <c r="G29" s="114"/>
      <c r="H29" s="56" t="s">
        <v>75</v>
      </c>
      <c r="I29" s="57">
        <v>0.1</v>
      </c>
      <c r="J29" s="57" t="s">
        <v>62</v>
      </c>
      <c r="K29" s="114"/>
      <c r="L29" s="56"/>
      <c r="M29" s="56"/>
      <c r="N29" s="57"/>
      <c r="O29" s="114"/>
      <c r="P29" s="56"/>
      <c r="Q29" s="57"/>
      <c r="R29" s="66"/>
      <c r="S29" s="79"/>
    </row>
    <row r="30" spans="1:19" s="1" customFormat="1" ht="19.5" customHeight="1">
      <c r="A30" s="111" t="s">
        <v>76</v>
      </c>
      <c r="B30" s="114"/>
      <c r="C30" s="114"/>
      <c r="D30" s="56" t="s">
        <v>74</v>
      </c>
      <c r="E30" s="57">
        <v>0.05</v>
      </c>
      <c r="F30" s="57" t="s">
        <v>62</v>
      </c>
      <c r="G30" s="114"/>
      <c r="H30" s="56"/>
      <c r="I30" s="57"/>
      <c r="J30" s="57"/>
      <c r="K30" s="114"/>
      <c r="L30" s="76" t="s">
        <v>93</v>
      </c>
      <c r="M30" s="77"/>
      <c r="N30" s="77"/>
      <c r="O30" s="114"/>
      <c r="P30" s="56"/>
      <c r="Q30" s="57"/>
      <c r="R30" s="66"/>
      <c r="S30" s="79"/>
    </row>
    <row r="31" spans="1:19" s="1" customFormat="1" ht="19.5" customHeight="1">
      <c r="A31" s="111"/>
      <c r="B31" s="114"/>
      <c r="C31" s="114"/>
      <c r="D31" s="87"/>
      <c r="E31" s="88" t="s">
        <v>122</v>
      </c>
      <c r="F31" s="88"/>
      <c r="G31" s="114"/>
      <c r="H31" s="56"/>
      <c r="I31" s="57"/>
      <c r="J31" s="57"/>
      <c r="K31" s="114"/>
      <c r="L31" s="76" t="s">
        <v>123</v>
      </c>
      <c r="M31" s="77">
        <v>0.35</v>
      </c>
      <c r="N31" s="77" t="s">
        <v>62</v>
      </c>
      <c r="O31" s="114"/>
      <c r="P31" s="56"/>
      <c r="Q31" s="57"/>
      <c r="R31" s="66"/>
      <c r="S31" s="79"/>
    </row>
    <row r="32" spans="1:19" s="1" customFormat="1" ht="19.5" customHeight="1" thickBot="1">
      <c r="A32" s="58" t="s">
        <v>124</v>
      </c>
      <c r="B32" s="115"/>
      <c r="C32" s="115"/>
      <c r="D32" s="59"/>
      <c r="E32" s="60"/>
      <c r="F32" s="60"/>
      <c r="G32" s="115"/>
      <c r="H32" s="59"/>
      <c r="I32" s="60"/>
      <c r="J32" s="60"/>
      <c r="K32" s="115"/>
      <c r="L32" s="61" t="s">
        <v>96</v>
      </c>
      <c r="M32" s="62"/>
      <c r="N32" s="62"/>
      <c r="O32" s="115"/>
      <c r="P32" s="61"/>
      <c r="Q32" s="62"/>
      <c r="R32" s="67"/>
      <c r="S32" s="79"/>
    </row>
    <row r="33" spans="1:19" s="1" customFormat="1" ht="19.5" customHeight="1">
      <c r="A33" s="109">
        <f>A26+1</f>
        <v>40921</v>
      </c>
      <c r="B33" s="113" t="s">
        <v>59</v>
      </c>
      <c r="C33" s="116" t="s">
        <v>125</v>
      </c>
      <c r="D33" s="56" t="s">
        <v>126</v>
      </c>
      <c r="E33" s="57">
        <v>4</v>
      </c>
      <c r="F33" s="57" t="s">
        <v>62</v>
      </c>
      <c r="G33" s="113" t="s">
        <v>127</v>
      </c>
      <c r="H33" s="75" t="s">
        <v>104</v>
      </c>
      <c r="I33" s="78">
        <v>3.5</v>
      </c>
      <c r="J33" s="57" t="s">
        <v>62</v>
      </c>
      <c r="K33" s="113" t="s">
        <v>65</v>
      </c>
      <c r="L33" s="56" t="s">
        <v>65</v>
      </c>
      <c r="M33" s="57">
        <v>5.6</v>
      </c>
      <c r="N33" s="57" t="s">
        <v>62</v>
      </c>
      <c r="O33" s="113" t="s">
        <v>128</v>
      </c>
      <c r="P33" s="76" t="s">
        <v>129</v>
      </c>
      <c r="Q33" s="77">
        <v>0.8</v>
      </c>
      <c r="R33" s="99" t="s">
        <v>62</v>
      </c>
      <c r="S33" s="82"/>
    </row>
    <row r="34" spans="1:19" s="1" customFormat="1" ht="19.5" customHeight="1">
      <c r="A34" s="110"/>
      <c r="B34" s="114"/>
      <c r="C34" s="117"/>
      <c r="D34" s="56" t="s">
        <v>130</v>
      </c>
      <c r="E34" s="57">
        <v>1</v>
      </c>
      <c r="F34" s="57" t="s">
        <v>62</v>
      </c>
      <c r="G34" s="114"/>
      <c r="H34" s="56" t="s">
        <v>131</v>
      </c>
      <c r="I34" s="78">
        <v>1.8</v>
      </c>
      <c r="J34" s="57" t="s">
        <v>62</v>
      </c>
      <c r="K34" s="114"/>
      <c r="L34" s="56" t="s">
        <v>70</v>
      </c>
      <c r="M34" s="57">
        <v>0.1</v>
      </c>
      <c r="N34" s="57" t="s">
        <v>62</v>
      </c>
      <c r="O34" s="114"/>
      <c r="P34" s="56" t="s">
        <v>132</v>
      </c>
      <c r="Q34" s="57">
        <v>3</v>
      </c>
      <c r="R34" s="66" t="s">
        <v>133</v>
      </c>
      <c r="S34" s="82"/>
    </row>
    <row r="35" spans="1:19" s="1" customFormat="1" ht="19.5" customHeight="1">
      <c r="A35" s="110"/>
      <c r="B35" s="114"/>
      <c r="C35" s="117"/>
      <c r="D35" s="56" t="s">
        <v>118</v>
      </c>
      <c r="E35" s="57">
        <v>1.5</v>
      </c>
      <c r="F35" s="57" t="s">
        <v>62</v>
      </c>
      <c r="G35" s="114"/>
      <c r="H35" s="56" t="s">
        <v>74</v>
      </c>
      <c r="I35" s="57">
        <v>0.1</v>
      </c>
      <c r="J35" s="57" t="s">
        <v>62</v>
      </c>
      <c r="K35" s="114"/>
      <c r="L35" s="56"/>
      <c r="M35" s="57"/>
      <c r="N35" s="57"/>
      <c r="O35" s="114"/>
      <c r="P35" s="56" t="s">
        <v>134</v>
      </c>
      <c r="Q35" s="57">
        <v>3</v>
      </c>
      <c r="R35" s="66" t="s">
        <v>133</v>
      </c>
      <c r="S35" s="82"/>
    </row>
    <row r="36" spans="1:19" s="1" customFormat="1" ht="19.5" customHeight="1">
      <c r="A36" s="110"/>
      <c r="B36" s="114"/>
      <c r="C36" s="117"/>
      <c r="D36" s="56" t="s">
        <v>135</v>
      </c>
      <c r="E36" s="57">
        <v>0.1</v>
      </c>
      <c r="F36" s="57" t="s">
        <v>62</v>
      </c>
      <c r="G36" s="114"/>
      <c r="H36" s="56"/>
      <c r="I36" s="57"/>
      <c r="J36" s="57"/>
      <c r="K36" s="114"/>
      <c r="L36" s="56"/>
      <c r="M36" s="56"/>
      <c r="N36" s="57"/>
      <c r="O36" s="114"/>
      <c r="P36" s="76" t="s">
        <v>93</v>
      </c>
      <c r="Q36" s="77"/>
      <c r="R36" s="99"/>
      <c r="S36" s="82"/>
    </row>
    <row r="37" spans="1:19" s="1" customFormat="1" ht="19.5" customHeight="1">
      <c r="A37" s="111" t="s">
        <v>76</v>
      </c>
      <c r="B37" s="114"/>
      <c r="C37" s="117"/>
      <c r="D37" s="56"/>
      <c r="E37" s="57"/>
      <c r="F37" s="57"/>
      <c r="G37" s="114"/>
      <c r="H37" s="56"/>
      <c r="I37" s="57"/>
      <c r="J37" s="57"/>
      <c r="K37" s="114"/>
      <c r="L37" s="56"/>
      <c r="M37" s="57"/>
      <c r="N37" s="57"/>
      <c r="O37" s="114"/>
      <c r="P37" s="56"/>
      <c r="Q37" s="57"/>
      <c r="R37" s="66"/>
      <c r="S37" s="82"/>
    </row>
    <row r="38" spans="1:19" s="1" customFormat="1" ht="19.5" customHeight="1">
      <c r="A38" s="111"/>
      <c r="B38" s="114"/>
      <c r="C38" s="117"/>
      <c r="D38" s="56"/>
      <c r="E38" s="57"/>
      <c r="F38" s="57"/>
      <c r="G38" s="114"/>
      <c r="H38" s="56"/>
      <c r="I38" s="57"/>
      <c r="J38" s="57"/>
      <c r="K38" s="114"/>
      <c r="L38" s="56" t="s">
        <v>78</v>
      </c>
      <c r="M38" s="57" t="s">
        <v>79</v>
      </c>
      <c r="N38" s="57"/>
      <c r="O38" s="114"/>
      <c r="P38" s="56"/>
      <c r="Q38" s="57"/>
      <c r="R38" s="66"/>
      <c r="S38" s="82"/>
    </row>
    <row r="39" spans="1:19" s="1" customFormat="1" ht="19.5" customHeight="1" thickBot="1">
      <c r="A39" s="58" t="s">
        <v>136</v>
      </c>
      <c r="B39" s="115"/>
      <c r="C39" s="115"/>
      <c r="D39" s="59"/>
      <c r="E39" s="60"/>
      <c r="F39" s="60"/>
      <c r="G39" s="115"/>
      <c r="H39" s="61"/>
      <c r="I39" s="108"/>
      <c r="J39" s="62"/>
      <c r="K39" s="115"/>
      <c r="L39" s="61"/>
      <c r="M39" s="62"/>
      <c r="N39" s="62"/>
      <c r="O39" s="115"/>
      <c r="P39" s="61"/>
      <c r="Q39" s="62"/>
      <c r="R39" s="67"/>
      <c r="S39" s="82"/>
    </row>
    <row r="40" spans="1:19" s="1" customFormat="1" ht="19.5" customHeight="1">
      <c r="A40" s="112" t="s">
        <v>137</v>
      </c>
      <c r="B40" s="112"/>
      <c r="C40" s="63"/>
      <c r="D40" s="63"/>
      <c r="E40" s="112" t="s">
        <v>138</v>
      </c>
      <c r="F40" s="112"/>
      <c r="G40" s="112"/>
      <c r="H40" s="63"/>
      <c r="I40" s="63"/>
      <c r="J40" s="127" t="s">
        <v>139</v>
      </c>
      <c r="K40" s="112"/>
      <c r="L40" s="63" t="s">
        <v>140</v>
      </c>
      <c r="M40" s="63"/>
      <c r="N40" s="64"/>
      <c r="O40" s="64"/>
      <c r="P40" s="63" t="s">
        <v>141</v>
      </c>
      <c r="Q40" s="127" t="s">
        <v>142</v>
      </c>
      <c r="R40" s="127"/>
      <c r="S40" s="79"/>
    </row>
  </sheetData>
  <sheetProtection/>
  <mergeCells count="48"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  <mergeCell ref="K19:K25"/>
    <mergeCell ref="O19:O25"/>
    <mergeCell ref="O3:R3"/>
    <mergeCell ref="O26:O32"/>
    <mergeCell ref="K26:K32"/>
    <mergeCell ref="O5:O11"/>
    <mergeCell ref="K12:K18"/>
    <mergeCell ref="O12:O18"/>
    <mergeCell ref="Q40:R40"/>
    <mergeCell ref="K33:K39"/>
    <mergeCell ref="O33:O39"/>
    <mergeCell ref="J40:K40"/>
    <mergeCell ref="A16:A17"/>
    <mergeCell ref="A9:A10"/>
    <mergeCell ref="G5:G11"/>
    <mergeCell ref="B12:B18"/>
    <mergeCell ref="A12:A15"/>
    <mergeCell ref="C12:C18"/>
    <mergeCell ref="B5:B11"/>
    <mergeCell ref="G12:G18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A19:A22"/>
    <mergeCell ref="A37:A38"/>
    <mergeCell ref="A40:B40"/>
    <mergeCell ref="E40:G40"/>
    <mergeCell ref="A33:A36"/>
    <mergeCell ref="B33:B39"/>
    <mergeCell ref="C33:C39"/>
    <mergeCell ref="G33:G39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O13" sqref="O13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36" t="s">
        <v>143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 t="s">
        <v>33</v>
      </c>
      <c r="M1" s="136"/>
      <c r="N1" s="136"/>
      <c r="O1" s="136"/>
      <c r="P1" s="136"/>
    </row>
    <row r="2" spans="1:16" ht="19.5" customHeight="1">
      <c r="A2" s="137" t="s">
        <v>0</v>
      </c>
      <c r="B2" s="139">
        <f>'菜單明細'!A5</f>
        <v>40917</v>
      </c>
      <c r="C2" s="140"/>
      <c r="D2" s="141"/>
      <c r="E2" s="139">
        <f>B2+1</f>
        <v>40918</v>
      </c>
      <c r="F2" s="140"/>
      <c r="G2" s="141"/>
      <c r="H2" s="139">
        <f>E2+1</f>
        <v>40919</v>
      </c>
      <c r="I2" s="140"/>
      <c r="J2" s="141"/>
      <c r="K2" s="139">
        <f>H2+1</f>
        <v>40920</v>
      </c>
      <c r="L2" s="140"/>
      <c r="M2" s="141"/>
      <c r="N2" s="139">
        <f>K2+1</f>
        <v>40921</v>
      </c>
      <c r="O2" s="140"/>
      <c r="P2" s="145"/>
    </row>
    <row r="3" spans="1:16" ht="19.5" customHeight="1" thickBot="1">
      <c r="A3" s="138"/>
      <c r="B3" s="150" t="s">
        <v>1</v>
      </c>
      <c r="C3" s="151"/>
      <c r="D3" s="152"/>
      <c r="E3" s="142" t="s">
        <v>2</v>
      </c>
      <c r="F3" s="143"/>
      <c r="G3" s="144"/>
      <c r="H3" s="142" t="s">
        <v>3</v>
      </c>
      <c r="I3" s="143"/>
      <c r="J3" s="144"/>
      <c r="K3" s="142" t="s">
        <v>4</v>
      </c>
      <c r="L3" s="143"/>
      <c r="M3" s="144"/>
      <c r="N3" s="142" t="s">
        <v>5</v>
      </c>
      <c r="O3" s="143"/>
      <c r="P3" s="146"/>
    </row>
    <row r="4" spans="1:16" ht="49.5" customHeight="1" thickBot="1" thickTop="1">
      <c r="A4" s="6" t="s">
        <v>6</v>
      </c>
      <c r="B4" s="157" t="str">
        <f>'菜單明細'!B5</f>
        <v>白飯</v>
      </c>
      <c r="C4" s="158"/>
      <c r="D4" s="159"/>
      <c r="E4" s="157" t="str">
        <f>'菜單明細'!B12</f>
        <v>薏仁飯</v>
      </c>
      <c r="F4" s="158"/>
      <c r="G4" s="159"/>
      <c r="H4" s="175" t="str">
        <f>'菜單明細'!B19</f>
        <v>炒飯</v>
      </c>
      <c r="I4" s="176"/>
      <c r="J4" s="177"/>
      <c r="K4" s="171" t="str">
        <f>'菜單明細'!B26</f>
        <v>十穀米飯</v>
      </c>
      <c r="L4" s="172"/>
      <c r="M4" s="178"/>
      <c r="N4" s="171" t="str">
        <f>'菜單明細'!B33</f>
        <v>白飯</v>
      </c>
      <c r="O4" s="172"/>
      <c r="P4" s="173"/>
    </row>
    <row r="5" spans="1:16" ht="49.5" customHeight="1">
      <c r="A5" s="7" t="s">
        <v>7</v>
      </c>
      <c r="B5" s="160" t="str">
        <f>'菜單明細'!C5</f>
        <v>筍干扣肉</v>
      </c>
      <c r="C5" s="161"/>
      <c r="D5" s="162"/>
      <c r="E5" s="160" t="str">
        <f>'菜單明細'!C12</f>
        <v>宮保雞丁</v>
      </c>
      <c r="F5" s="161"/>
      <c r="G5" s="162"/>
      <c r="H5" s="167" t="str">
        <f>'菜單明細'!C19</f>
        <v>三色蔬炒飯</v>
      </c>
      <c r="I5" s="168"/>
      <c r="J5" s="169"/>
      <c r="K5" s="167" t="str">
        <f>'菜單明細'!C26</f>
        <v>白菜獅子頭</v>
      </c>
      <c r="L5" s="168"/>
      <c r="M5" s="169"/>
      <c r="N5" s="167" t="str">
        <f>'菜單明細'!C33</f>
        <v>滷味雙拼</v>
      </c>
      <c r="O5" s="168"/>
      <c r="P5" s="174"/>
    </row>
    <row r="6" spans="1:16" ht="49.5" customHeight="1">
      <c r="A6" s="7" t="s">
        <v>8</v>
      </c>
      <c r="B6" s="156" t="str">
        <f>'菜單明細'!G5</f>
        <v>冬瓜什錦</v>
      </c>
      <c r="C6" s="156"/>
      <c r="D6" s="156"/>
      <c r="E6" s="153" t="str">
        <f>'菜單明細'!G12</f>
        <v>如意采絲</v>
      </c>
      <c r="F6" s="154"/>
      <c r="G6" s="155"/>
      <c r="H6" s="167" t="str">
        <f>'菜單明細'!G19</f>
        <v>鹽酥雞</v>
      </c>
      <c r="I6" s="168"/>
      <c r="J6" s="169"/>
      <c r="K6" s="167" t="str">
        <f>'菜單明細'!G26</f>
        <v>洋蔥豆干</v>
      </c>
      <c r="L6" s="168"/>
      <c r="M6" s="169"/>
      <c r="N6" s="167" t="str">
        <f>'菜單明細'!G33</f>
        <v>蕃茄炒蛋</v>
      </c>
      <c r="O6" s="168"/>
      <c r="P6" s="174"/>
    </row>
    <row r="7" spans="1:16" ht="49.5" customHeight="1">
      <c r="A7" s="7" t="s">
        <v>9</v>
      </c>
      <c r="B7" s="156" t="s">
        <v>34</v>
      </c>
      <c r="C7" s="156"/>
      <c r="D7" s="156"/>
      <c r="E7" s="156" t="s">
        <v>34</v>
      </c>
      <c r="F7" s="156"/>
      <c r="G7" s="156"/>
      <c r="H7" s="167"/>
      <c r="I7" s="168"/>
      <c r="J7" s="169"/>
      <c r="K7" s="156" t="s">
        <v>34</v>
      </c>
      <c r="L7" s="156"/>
      <c r="M7" s="156"/>
      <c r="N7" s="156" t="s">
        <v>34</v>
      </c>
      <c r="O7" s="156"/>
      <c r="P7" s="170"/>
    </row>
    <row r="8" spans="1:16" ht="49.5" customHeight="1" thickBot="1">
      <c r="A8" s="8" t="s">
        <v>10</v>
      </c>
      <c r="B8" s="163" t="str">
        <f>'菜單明細'!O5</f>
        <v>榨菜肉絲湯</v>
      </c>
      <c r="C8" s="164"/>
      <c r="D8" s="165"/>
      <c r="E8" s="147" t="str">
        <f>'菜單明細'!O12</f>
        <v>洋芋排骨湯</v>
      </c>
      <c r="F8" s="148"/>
      <c r="G8" s="149"/>
      <c r="H8" s="147" t="str">
        <f>'菜單明細'!O19</f>
        <v>紫菜蛋花湯</v>
      </c>
      <c r="I8" s="148"/>
      <c r="J8" s="149"/>
      <c r="K8" s="147" t="str">
        <f>'菜單明細'!O26</f>
        <v>虱目魚丸湯</v>
      </c>
      <c r="L8" s="148"/>
      <c r="M8" s="149"/>
      <c r="N8" s="147" t="str">
        <f>'菜單明細'!O33</f>
        <v>紅豆湯圓</v>
      </c>
      <c r="O8" s="148"/>
      <c r="P8" s="166"/>
    </row>
    <row r="9" spans="1:16" ht="36" customHeight="1">
      <c r="A9" s="9" t="s">
        <v>11</v>
      </c>
      <c r="B9" s="184"/>
      <c r="C9" s="185"/>
      <c r="D9" s="186"/>
      <c r="E9" s="180" t="s">
        <v>40</v>
      </c>
      <c r="F9" s="181"/>
      <c r="G9" s="183"/>
      <c r="H9" s="180"/>
      <c r="I9" s="181"/>
      <c r="J9" s="183"/>
      <c r="K9" s="180" t="s">
        <v>40</v>
      </c>
      <c r="L9" s="181"/>
      <c r="M9" s="183"/>
      <c r="N9" s="180"/>
      <c r="O9" s="181"/>
      <c r="P9" s="182"/>
    </row>
    <row r="10" spans="1:16" s="14" customFormat="1" ht="19.5" customHeight="1">
      <c r="A10" s="188" t="s">
        <v>12</v>
      </c>
      <c r="B10" s="10" t="s">
        <v>13</v>
      </c>
      <c r="C10" s="11">
        <f>C11*4+C12*9+C13*4</f>
        <v>694.9</v>
      </c>
      <c r="D10" s="12" t="s">
        <v>14</v>
      </c>
      <c r="E10" s="10" t="s">
        <v>13</v>
      </c>
      <c r="F10" s="11">
        <f>F11*4+F12*9+F13*4</f>
        <v>694.7</v>
      </c>
      <c r="G10" s="12" t="s">
        <v>14</v>
      </c>
      <c r="H10" s="10" t="s">
        <v>13</v>
      </c>
      <c r="I10" s="11">
        <f>I11*4+I12*9+I13*4</f>
        <v>696.2</v>
      </c>
      <c r="J10" s="12" t="s">
        <v>14</v>
      </c>
      <c r="K10" s="10" t="s">
        <v>13</v>
      </c>
      <c r="L10" s="11">
        <f>L11*4+L12*9+L13*4</f>
        <v>693</v>
      </c>
      <c r="M10" s="12" t="s">
        <v>14</v>
      </c>
      <c r="N10" s="10" t="s">
        <v>13</v>
      </c>
      <c r="O10" s="11">
        <f>O11*4+O12*9+O13*4</f>
        <v>694.6</v>
      </c>
      <c r="P10" s="13" t="s">
        <v>14</v>
      </c>
    </row>
    <row r="11" spans="1:16" s="14" customFormat="1" ht="19.5" customHeight="1">
      <c r="A11" s="189"/>
      <c r="B11" s="15" t="s">
        <v>37</v>
      </c>
      <c r="C11" s="16">
        <v>21.7</v>
      </c>
      <c r="D11" s="17" t="s">
        <v>15</v>
      </c>
      <c r="E11" s="15" t="s">
        <v>37</v>
      </c>
      <c r="F11" s="16">
        <v>21.6</v>
      </c>
      <c r="G11" s="17" t="s">
        <v>36</v>
      </c>
      <c r="H11" s="15" t="s">
        <v>37</v>
      </c>
      <c r="I11" s="16">
        <v>21.7</v>
      </c>
      <c r="J11" s="17" t="s">
        <v>36</v>
      </c>
      <c r="K11" s="15" t="s">
        <v>37</v>
      </c>
      <c r="L11" s="16">
        <v>21.5</v>
      </c>
      <c r="M11" s="17" t="s">
        <v>36</v>
      </c>
      <c r="N11" s="15" t="s">
        <v>37</v>
      </c>
      <c r="O11" s="16">
        <v>21.5</v>
      </c>
      <c r="P11" s="18" t="s">
        <v>15</v>
      </c>
    </row>
    <row r="12" spans="1:16" s="14" customFormat="1" ht="19.5" customHeight="1">
      <c r="A12" s="189"/>
      <c r="B12" s="15" t="s">
        <v>38</v>
      </c>
      <c r="C12" s="16">
        <v>18.9</v>
      </c>
      <c r="D12" s="17" t="s">
        <v>15</v>
      </c>
      <c r="E12" s="15" t="s">
        <v>38</v>
      </c>
      <c r="F12" s="16">
        <v>18.7</v>
      </c>
      <c r="G12" s="17" t="s">
        <v>36</v>
      </c>
      <c r="H12" s="15" t="s">
        <v>38</v>
      </c>
      <c r="I12" s="16">
        <v>19</v>
      </c>
      <c r="J12" s="17" t="s">
        <v>36</v>
      </c>
      <c r="K12" s="15" t="s">
        <v>38</v>
      </c>
      <c r="L12" s="16">
        <v>18.6</v>
      </c>
      <c r="M12" s="17" t="s">
        <v>36</v>
      </c>
      <c r="N12" s="15" t="s">
        <v>38</v>
      </c>
      <c r="O12" s="16">
        <v>18.6</v>
      </c>
      <c r="P12" s="18" t="s">
        <v>15</v>
      </c>
    </row>
    <row r="13" spans="1:16" s="14" customFormat="1" ht="19.5" customHeight="1" thickBot="1">
      <c r="A13" s="190"/>
      <c r="B13" s="19" t="s">
        <v>39</v>
      </c>
      <c r="C13" s="20">
        <v>109.5</v>
      </c>
      <c r="D13" s="21" t="s">
        <v>15</v>
      </c>
      <c r="E13" s="19" t="s">
        <v>39</v>
      </c>
      <c r="F13" s="20">
        <v>110</v>
      </c>
      <c r="G13" s="21" t="s">
        <v>36</v>
      </c>
      <c r="H13" s="19" t="s">
        <v>39</v>
      </c>
      <c r="I13" s="20">
        <v>109.6</v>
      </c>
      <c r="J13" s="21" t="s">
        <v>36</v>
      </c>
      <c r="K13" s="19" t="s">
        <v>39</v>
      </c>
      <c r="L13" s="20">
        <v>109.9</v>
      </c>
      <c r="M13" s="21" t="s">
        <v>36</v>
      </c>
      <c r="N13" s="19" t="s">
        <v>39</v>
      </c>
      <c r="O13" s="20">
        <v>110.3</v>
      </c>
      <c r="P13" s="22" t="s">
        <v>15</v>
      </c>
    </row>
    <row r="14" ht="60" customHeight="1">
      <c r="R14" s="24"/>
    </row>
    <row r="15" ht="60" customHeight="1">
      <c r="J15" s="72"/>
    </row>
    <row r="16" ht="60" customHeight="1">
      <c r="J16" s="73"/>
    </row>
    <row r="17" ht="60" customHeight="1"/>
    <row r="18" ht="34.5" customHeight="1"/>
    <row r="19" spans="1:16" ht="25.5" customHeight="1">
      <c r="A19" s="187" t="s">
        <v>16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</row>
    <row r="20" spans="1:17" ht="25.5" customHeight="1">
      <c r="A20" s="179" t="s">
        <v>17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71"/>
    </row>
    <row r="22" ht="16.5">
      <c r="G22" s="25"/>
    </row>
  </sheetData>
  <sheetProtection/>
  <mergeCells count="46"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N8:P8"/>
    <mergeCell ref="H7:J7"/>
    <mergeCell ref="K8:M8"/>
    <mergeCell ref="N7:P7"/>
    <mergeCell ref="H8:J8"/>
    <mergeCell ref="K7:M7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C23" sqref="C23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97" t="str">
        <f>'營養分析'!A1</f>
        <v>臺中市新社區  大林國民小學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25.5" customHeight="1">
      <c r="A2" s="197" t="s">
        <v>41</v>
      </c>
      <c r="B2" s="197"/>
      <c r="C2" s="197"/>
      <c r="D2" s="197"/>
      <c r="E2" s="197"/>
      <c r="F2" s="197"/>
      <c r="G2" s="47">
        <f>'菜單明細'!E2</f>
        <v>20</v>
      </c>
      <c r="H2" s="197" t="s">
        <v>35</v>
      </c>
      <c r="I2" s="197"/>
      <c r="J2" s="197"/>
      <c r="K2" s="197"/>
      <c r="L2" s="197"/>
      <c r="M2" s="197"/>
    </row>
    <row r="3" spans="1:13" ht="25.5" customHeight="1">
      <c r="A3" s="198" t="s">
        <v>18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6.5" customHeight="1">
      <c r="A4" s="200" t="s">
        <v>19</v>
      </c>
      <c r="B4" s="200" t="s">
        <v>20</v>
      </c>
      <c r="C4" s="196" t="s">
        <v>21</v>
      </c>
      <c r="D4" s="196" t="s">
        <v>22</v>
      </c>
      <c r="E4" s="196"/>
      <c r="F4" s="196"/>
      <c r="G4" s="196" t="s">
        <v>23</v>
      </c>
      <c r="H4" s="196"/>
      <c r="I4" s="196"/>
      <c r="J4" s="196" t="s">
        <v>24</v>
      </c>
      <c r="K4" s="196"/>
      <c r="L4" s="196"/>
      <c r="M4" s="196" t="s">
        <v>25</v>
      </c>
    </row>
    <row r="5" spans="1:13" ht="16.5">
      <c r="A5" s="200"/>
      <c r="B5" s="200"/>
      <c r="C5" s="199"/>
      <c r="D5" s="42" t="s">
        <v>26</v>
      </c>
      <c r="E5" s="42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26</v>
      </c>
      <c r="K5" s="26" t="s">
        <v>27</v>
      </c>
      <c r="L5" s="26" t="s">
        <v>28</v>
      </c>
      <c r="M5" s="196"/>
    </row>
    <row r="6" spans="1:13" ht="24.75" customHeight="1">
      <c r="A6" s="194">
        <f>'營養分析'!B2</f>
        <v>40917</v>
      </c>
      <c r="B6" s="193" t="s">
        <v>32</v>
      </c>
      <c r="C6" s="45" t="str">
        <f>'營養分析'!B4</f>
        <v>白飯</v>
      </c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95"/>
      <c r="B7" s="193"/>
      <c r="C7" s="45" t="str">
        <f>'營養分析'!B5</f>
        <v>筍干扣肉</v>
      </c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95"/>
      <c r="B8" s="193"/>
      <c r="C8" s="45" t="str">
        <f>'營養分析'!B6</f>
        <v>冬瓜什錦</v>
      </c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95"/>
      <c r="B9" s="193"/>
      <c r="C9" s="45" t="str">
        <f>'營養分析'!B7</f>
        <v>青菜</v>
      </c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91">
        <v>39055</v>
      </c>
      <c r="B10" s="193"/>
      <c r="C10" s="45" t="str">
        <f>'營養分析'!B8</f>
        <v>榨菜肉絲湯</v>
      </c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92"/>
      <c r="B11" s="193"/>
      <c r="C11" s="45"/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194">
        <f>'營養分析'!E2</f>
        <v>40918</v>
      </c>
      <c r="B13" s="193" t="s">
        <v>32</v>
      </c>
      <c r="C13" s="44" t="str">
        <f>'營養分析'!E4</f>
        <v>薏仁飯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95"/>
      <c r="B14" s="193"/>
      <c r="C14" s="44" t="str">
        <f>'營養分析'!E5</f>
        <v>宮保雞丁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95"/>
      <c r="B15" s="193"/>
      <c r="C15" s="44" t="str">
        <f>'營養分析'!E6</f>
        <v>如意采絲</v>
      </c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95"/>
      <c r="B16" s="193"/>
      <c r="C16" s="44" t="str">
        <f>'營養分析'!E7</f>
        <v>青菜</v>
      </c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91">
        <v>38965</v>
      </c>
      <c r="B17" s="193"/>
      <c r="C17" s="44" t="str">
        <f>'營養分析'!E8</f>
        <v>洋芋排骨湯</v>
      </c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92"/>
      <c r="B18" s="193"/>
      <c r="C18" s="44" t="str">
        <f>'營養分析'!E9</f>
        <v>水果</v>
      </c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37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194">
        <f>'營養分析'!H2</f>
        <v>40919</v>
      </c>
      <c r="B20" s="193" t="s">
        <v>32</v>
      </c>
      <c r="C20" s="46" t="str">
        <f>'營養分析'!H4</f>
        <v>炒飯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95"/>
      <c r="B21" s="193"/>
      <c r="C21" s="46" t="str">
        <f>'營養分析'!H5</f>
        <v>三色蔬炒飯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95"/>
      <c r="B22" s="193"/>
      <c r="C22" s="46" t="str">
        <f>'營養分析'!H6</f>
        <v>鹽酥雞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95"/>
      <c r="B23" s="193"/>
      <c r="C23" s="46"/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91">
        <v>39148</v>
      </c>
      <c r="B24" s="193"/>
      <c r="C24" s="46" t="str">
        <f>'營養分析'!H8</f>
        <v>紫菜蛋花湯</v>
      </c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92"/>
      <c r="B25" s="193"/>
      <c r="C25" s="46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194">
        <f>'營養分析'!K2</f>
        <v>40920</v>
      </c>
      <c r="B27" s="193" t="s">
        <v>32</v>
      </c>
      <c r="C27" s="44" t="str">
        <f>'營養分析'!K4</f>
        <v>十穀米飯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95"/>
      <c r="B28" s="193"/>
      <c r="C28" s="44" t="str">
        <f>'營養分析'!K5</f>
        <v>白菜獅子頭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95"/>
      <c r="B29" s="193"/>
      <c r="C29" s="44" t="str">
        <f>'營養分析'!K6</f>
        <v>洋蔥豆干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95"/>
      <c r="B30" s="193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91">
        <v>39149</v>
      </c>
      <c r="B31" s="193"/>
      <c r="C31" s="44" t="str">
        <f>'營養分析'!K8</f>
        <v>虱目魚丸湯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92"/>
      <c r="B32" s="193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194">
        <f>'營養分析'!N2</f>
        <v>40921</v>
      </c>
      <c r="B34" s="193" t="s">
        <v>32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195"/>
      <c r="B35" s="193"/>
      <c r="C35" s="44" t="str">
        <f>'營養分析'!N5</f>
        <v>滷味雙拼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195"/>
      <c r="B36" s="193"/>
      <c r="C36" s="44" t="str">
        <f>'營養分析'!N6</f>
        <v>蕃茄炒蛋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195"/>
      <c r="B37" s="193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191">
        <v>39150</v>
      </c>
      <c r="B38" s="193"/>
      <c r="C38" s="44" t="str">
        <f>'營養分析'!N8</f>
        <v>紅豆湯圓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192"/>
      <c r="B39" s="193"/>
      <c r="C39" s="44"/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31:A32"/>
    <mergeCell ref="B6:B11"/>
    <mergeCell ref="A6:A9"/>
    <mergeCell ref="A10:A11"/>
    <mergeCell ref="A13:A16"/>
    <mergeCell ref="A17:A18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2012-01-05T00:56:36Z</cp:lastPrinted>
  <dcterms:created xsi:type="dcterms:W3CDTF">1997-01-14T01:50:29Z</dcterms:created>
  <dcterms:modified xsi:type="dcterms:W3CDTF">2012-01-05T00:58:16Z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