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<sst xmlns="http://schemas.openxmlformats.org/spreadsheetml/2006/main" count="213" uniqueCount="131">
  <si>
    <t>項目</t>
  </si>
  <si>
    <t>收入</t>
  </si>
  <si>
    <t>支出</t>
  </si>
  <si>
    <t>收據</t>
  </si>
  <si>
    <t>結餘</t>
  </si>
  <si>
    <t>班費</t>
  </si>
  <si>
    <t>電扇清洗費</t>
  </si>
  <si>
    <t>冷氣卡</t>
  </si>
  <si>
    <t>日期</t>
  </si>
  <si>
    <t>103/8/28</t>
  </si>
  <si>
    <t>103/9/1</t>
  </si>
  <si>
    <t>四開圖畫紙</t>
  </si>
  <si>
    <t>英文練習簿</t>
  </si>
  <si>
    <t>備註</t>
  </si>
  <si>
    <t>每本4.5元</t>
  </si>
  <si>
    <t>每人64元</t>
  </si>
  <si>
    <t>103/9/11</t>
  </si>
  <si>
    <t>103/9/10</t>
  </si>
  <si>
    <t>103/9/15</t>
  </si>
  <si>
    <t>103/9/18</t>
  </si>
  <si>
    <t>103/9/22</t>
  </si>
  <si>
    <t>103/10/2</t>
  </si>
  <si>
    <t>自然重點整理</t>
  </si>
  <si>
    <t>每本45元</t>
  </si>
  <si>
    <t>V</t>
  </si>
  <si>
    <t>每人40元</t>
  </si>
  <si>
    <t>運動會團體競賽參加獎</t>
  </si>
  <si>
    <t>103/10/30</t>
  </si>
  <si>
    <t>購買學生集點獎勵品</t>
  </si>
  <si>
    <t>103/12/24</t>
  </si>
  <si>
    <t>寒假作業用粉彩紙</t>
  </si>
  <si>
    <t>每人2.25元</t>
  </si>
  <si>
    <t>春節美勞用色紙</t>
  </si>
  <si>
    <t>103/12/25</t>
  </si>
  <si>
    <t>104/1/19</t>
  </si>
  <si>
    <t>每包7元</t>
  </si>
  <si>
    <t>文具數種</t>
  </si>
  <si>
    <t>紀錄者：導師黃麗娟</t>
  </si>
  <si>
    <t>運動會道具-彩球</t>
  </si>
  <si>
    <t>三年四班103學年度上學期班費收支紀錄</t>
  </si>
  <si>
    <t>每人四張，一張1.4元1.4*4*26=126</t>
  </si>
  <si>
    <t>習寫簿&lt;一&gt;、&lt;二&gt;</t>
  </si>
  <si>
    <t>104/2/27</t>
  </si>
  <si>
    <t>三年四班103學年度下學期班費收支紀錄</t>
  </si>
  <si>
    <t>紀錄者：導師黃麗娟</t>
  </si>
  <si>
    <t>項目</t>
  </si>
  <si>
    <t>日期</t>
  </si>
  <si>
    <t>收入</t>
  </si>
  <si>
    <t>支出</t>
  </si>
  <si>
    <t>收據</t>
  </si>
  <si>
    <t>結餘</t>
  </si>
  <si>
    <t>備註</t>
  </si>
  <si>
    <t>上學期結餘</t>
  </si>
  <si>
    <t>4開圖畫紙(美勞教材)</t>
  </si>
  <si>
    <t>104/2/26</t>
  </si>
  <si>
    <t>V</t>
  </si>
  <si>
    <t>每張1.8元</t>
  </si>
  <si>
    <t>A4粉彩紙(美勞教材)</t>
  </si>
  <si>
    <t>每張0.5元</t>
  </si>
  <si>
    <t>習寫簿&lt;一&gt;、&lt;二&gt;</t>
  </si>
  <si>
    <t>104/3/24</t>
  </si>
  <si>
    <t>英文禮卷材料(粉彩紙+色紙)</t>
  </si>
  <si>
    <t>104/4/2</t>
  </si>
  <si>
    <t>母親節相框材料+文具獎勵品
+春節吊飾材料</t>
  </si>
  <si>
    <t>自然重點</t>
  </si>
  <si>
    <t>104/4/27</t>
  </si>
  <si>
    <t>每本45元</t>
  </si>
  <si>
    <t>暑假作業(公視遊戲本)</t>
  </si>
  <si>
    <t>104/5/14</t>
  </si>
  <si>
    <t>冷氣卡</t>
  </si>
  <si>
    <t>104/6/15</t>
  </si>
  <si>
    <t>說明：</t>
  </si>
  <si>
    <t>104/3/16</t>
  </si>
  <si>
    <t xml:space="preserve">     目前班費剩餘776元，四年級預計會再收一次，如有疑問可洽老師。感謝各位家長一年來的支持與配合，小朋友成熟進步很多，期待他們在未來繼續發光發熱！
                                                                                                                                       導師黃麗娟敬上</t>
  </si>
  <si>
    <t>導師黃麗娟敬上</t>
  </si>
  <si>
    <t>104/9/10</t>
  </si>
  <si>
    <t>白板筆</t>
  </si>
  <si>
    <t>104/8/29</t>
  </si>
  <si>
    <t>防蚊液</t>
  </si>
  <si>
    <t>104/10/4</t>
  </si>
  <si>
    <t>詞語習寫簿一二本</t>
  </si>
  <si>
    <t>104/9/18</t>
  </si>
  <si>
    <t>重點整理</t>
  </si>
  <si>
    <t>104/10/13</t>
  </si>
  <si>
    <t>104/9/21</t>
  </si>
  <si>
    <t>10/29校外教學車資</t>
  </si>
  <si>
    <t>104/10/29</t>
  </si>
  <si>
    <t>10/29校外教學保險費</t>
  </si>
  <si>
    <t>104/10/30</t>
  </si>
  <si>
    <t>每枝18元</t>
  </si>
  <si>
    <t>共買六瓶</t>
  </si>
  <si>
    <t>四年四班104學年度上學期班費收支紀錄</t>
  </si>
  <si>
    <t>捏麵材料費</t>
  </si>
  <si>
    <t>104/12/28</t>
  </si>
  <si>
    <t>每份50元</t>
  </si>
  <si>
    <t>教師節表演用袖套</t>
  </si>
  <si>
    <t>四年四班104學年度下學期班費收支紀錄</t>
  </si>
  <si>
    <t>105/2/15</t>
  </si>
  <si>
    <t>習寫簿(一)(二)</t>
  </si>
  <si>
    <t>105/2/24</t>
  </si>
  <si>
    <t>合作社入股金</t>
  </si>
  <si>
    <t>105/3/8</t>
  </si>
  <si>
    <t>兒童節禮金</t>
  </si>
  <si>
    <t>105/3/24</t>
  </si>
  <si>
    <t>母親節拼豆材料</t>
  </si>
  <si>
    <t>105/4/8</t>
  </si>
  <si>
    <t>畇庭媽媽直笛比賽獎金</t>
  </si>
  <si>
    <t>105/4/28</t>
  </si>
  <si>
    <t>105/5/4</t>
  </si>
  <si>
    <t>集點獎勵品(文具)</t>
  </si>
  <si>
    <t>105/3/9</t>
  </si>
  <si>
    <t>每人10元</t>
  </si>
  <si>
    <t>每人50元</t>
  </si>
  <si>
    <t>會長盃體育競賽獎金</t>
  </si>
  <si>
    <t>湯圓材料費</t>
  </si>
  <si>
    <t>105/5/12</t>
  </si>
  <si>
    <t>直笛比賽「特優」獎勵金</t>
  </si>
  <si>
    <t>語文競賽團體獎「第二名」</t>
  </si>
  <si>
    <t>105/6/17</t>
  </si>
  <si>
    <t>每人45元</t>
  </si>
  <si>
    <t>期末餐會-午餐</t>
  </si>
  <si>
    <t>期末餐會-飲料</t>
  </si>
  <si>
    <t>期末餐會-全聯福利中心</t>
  </si>
  <si>
    <t>105/6/28</t>
  </si>
  <si>
    <t>105/6/20</t>
  </si>
  <si>
    <t>圖書館命名獎金</t>
  </si>
  <si>
    <t>105/6/23</t>
  </si>
  <si>
    <t>未參加餐會同學班費</t>
  </si>
  <si>
    <t>105/6/24</t>
  </si>
  <si>
    <t>結業式飲料</t>
  </si>
  <si>
    <t>105/6/30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</si>
</sst>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30" zoomScaleNormal="130" zoomScalePageLayoutView="0" workbookViewId="0" topLeftCell="A26">
      <selection activeCell="D37" sqref="D37"/>
    </sheetView>
  </sheetViews>
  <sheetFormatPr defaultColWidth="9.00390625" defaultRowHeight="16.5"/>
  <cols>
    <col min="1" max="1" width="28.25390625" style="0" customWidth="1"/>
    <col min="2" max="2" width="11.50390625" style="0" bestFit="1" customWidth="1"/>
    <col min="3" max="3" width="7.625" style="0" bestFit="1" customWidth="1"/>
    <col min="4" max="5" width="6.625" style="0" bestFit="1" customWidth="1"/>
    <col min="6" max="6" width="8.875" style="0" bestFit="1" customWidth="1"/>
    <col min="7" max="7" width="22.625" style="0" customWidth="1"/>
  </cols>
  <sheetData>
    <row r="1" spans="1:7" ht="27.75">
      <c r="A1" s="26" t="s">
        <v>39</v>
      </c>
      <c r="B1" s="26"/>
      <c r="C1" s="26"/>
      <c r="D1" s="26"/>
      <c r="E1" s="26"/>
      <c r="F1" s="26"/>
      <c r="G1" s="26"/>
    </row>
    <row r="2" spans="1:7" ht="21.75">
      <c r="A2" s="27" t="s">
        <v>37</v>
      </c>
      <c r="B2" s="27"/>
      <c r="C2" s="27"/>
      <c r="D2" s="27"/>
      <c r="E2" s="27"/>
      <c r="F2" s="27"/>
      <c r="G2" s="27"/>
    </row>
    <row r="3" spans="1:7" s="2" customFormat="1" ht="19.5">
      <c r="A3" s="1" t="s">
        <v>0</v>
      </c>
      <c r="B3" s="1" t="s">
        <v>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13</v>
      </c>
    </row>
    <row r="4" spans="1:7" s="2" customFormat="1" ht="19.5">
      <c r="A4" s="1" t="s">
        <v>6</v>
      </c>
      <c r="B4" s="1" t="s">
        <v>9</v>
      </c>
      <c r="C4" s="1"/>
      <c r="D4" s="1">
        <v>500</v>
      </c>
      <c r="E4" s="1"/>
      <c r="F4" s="1">
        <v>-500</v>
      </c>
      <c r="G4" s="1"/>
    </row>
    <row r="5" spans="1:7" s="2" customFormat="1" ht="19.5">
      <c r="A5" s="1" t="s">
        <v>7</v>
      </c>
      <c r="B5" s="1" t="s">
        <v>10</v>
      </c>
      <c r="C5" s="1"/>
      <c r="D5" s="1">
        <v>500</v>
      </c>
      <c r="E5" s="1" t="s">
        <v>24</v>
      </c>
      <c r="F5" s="1">
        <f aca="true" t="shared" si="0" ref="F5:F16">F4+C5-D5</f>
        <v>-1000</v>
      </c>
      <c r="G5" s="1"/>
    </row>
    <row r="6" spans="1:7" s="2" customFormat="1" ht="39">
      <c r="A6" s="1" t="s">
        <v>11</v>
      </c>
      <c r="B6" s="1" t="s">
        <v>17</v>
      </c>
      <c r="C6" s="1"/>
      <c r="D6" s="1">
        <v>126</v>
      </c>
      <c r="E6" s="1" t="s">
        <v>24</v>
      </c>
      <c r="F6" s="1">
        <f t="shared" si="0"/>
        <v>-1126</v>
      </c>
      <c r="G6" s="3" t="s">
        <v>40</v>
      </c>
    </row>
    <row r="7" spans="1:7" s="2" customFormat="1" ht="19.5">
      <c r="A7" s="1" t="s">
        <v>5</v>
      </c>
      <c r="B7" s="1" t="s">
        <v>16</v>
      </c>
      <c r="C7" s="1">
        <v>12500</v>
      </c>
      <c r="D7" s="1"/>
      <c r="E7" s="1"/>
      <c r="F7" s="1">
        <f t="shared" si="0"/>
        <v>11374</v>
      </c>
      <c r="G7" s="1"/>
    </row>
    <row r="8" spans="1:7" s="2" customFormat="1" ht="19.5">
      <c r="A8" s="1" t="s">
        <v>12</v>
      </c>
      <c r="B8" s="1" t="s">
        <v>18</v>
      </c>
      <c r="C8" s="1"/>
      <c r="D8" s="1">
        <v>117</v>
      </c>
      <c r="E8" s="1" t="s">
        <v>24</v>
      </c>
      <c r="F8" s="1">
        <f t="shared" si="0"/>
        <v>11257</v>
      </c>
      <c r="G8" s="1" t="s">
        <v>14</v>
      </c>
    </row>
    <row r="9" spans="1:7" s="2" customFormat="1" ht="19.5">
      <c r="A9" s="1" t="s">
        <v>41</v>
      </c>
      <c r="B9" s="1" t="s">
        <v>19</v>
      </c>
      <c r="C9" s="1"/>
      <c r="D9" s="1">
        <v>1664</v>
      </c>
      <c r="E9" s="1" t="s">
        <v>24</v>
      </c>
      <c r="F9" s="1">
        <f t="shared" si="0"/>
        <v>9593</v>
      </c>
      <c r="G9" s="1" t="s">
        <v>15</v>
      </c>
    </row>
    <row r="10" spans="1:7" s="2" customFormat="1" ht="19.5">
      <c r="A10" s="1" t="s">
        <v>7</v>
      </c>
      <c r="B10" s="1" t="s">
        <v>20</v>
      </c>
      <c r="C10" s="1"/>
      <c r="D10" s="1">
        <v>500</v>
      </c>
      <c r="E10" s="1" t="s">
        <v>24</v>
      </c>
      <c r="F10" s="1">
        <f t="shared" si="0"/>
        <v>9093</v>
      </c>
      <c r="G10" s="1"/>
    </row>
    <row r="11" spans="1:7" s="2" customFormat="1" ht="19.5">
      <c r="A11" s="1" t="s">
        <v>38</v>
      </c>
      <c r="B11" s="1" t="s">
        <v>21</v>
      </c>
      <c r="C11" s="1"/>
      <c r="D11" s="1">
        <v>1080</v>
      </c>
      <c r="E11" s="1" t="s">
        <v>24</v>
      </c>
      <c r="F11" s="1">
        <f t="shared" si="0"/>
        <v>8013</v>
      </c>
      <c r="G11" s="1" t="s">
        <v>25</v>
      </c>
    </row>
    <row r="12" spans="1:7" s="2" customFormat="1" ht="19.5">
      <c r="A12" s="1" t="s">
        <v>22</v>
      </c>
      <c r="B12" s="1" t="s">
        <v>21</v>
      </c>
      <c r="C12" s="1"/>
      <c r="D12" s="1">
        <v>1170</v>
      </c>
      <c r="E12" s="1" t="s">
        <v>24</v>
      </c>
      <c r="F12" s="1">
        <f t="shared" si="0"/>
        <v>6843</v>
      </c>
      <c r="G12" s="1" t="s">
        <v>23</v>
      </c>
    </row>
    <row r="13" spans="1:7" s="2" customFormat="1" ht="19.5">
      <c r="A13" s="1" t="s">
        <v>26</v>
      </c>
      <c r="B13" s="1" t="s">
        <v>27</v>
      </c>
      <c r="C13" s="1">
        <v>200</v>
      </c>
      <c r="D13" s="1"/>
      <c r="E13" s="1"/>
      <c r="F13" s="1">
        <f t="shared" si="0"/>
        <v>7043</v>
      </c>
      <c r="G13" s="1"/>
    </row>
    <row r="14" spans="1:7" s="2" customFormat="1" ht="19.5">
      <c r="A14" s="1" t="s">
        <v>28</v>
      </c>
      <c r="B14" s="1" t="s">
        <v>29</v>
      </c>
      <c r="C14" s="1"/>
      <c r="D14" s="1">
        <v>179</v>
      </c>
      <c r="E14" s="1" t="s">
        <v>24</v>
      </c>
      <c r="F14" s="1">
        <f t="shared" si="0"/>
        <v>6864</v>
      </c>
      <c r="G14" s="1" t="s">
        <v>36</v>
      </c>
    </row>
    <row r="15" spans="1:7" s="2" customFormat="1" ht="19.5">
      <c r="A15" s="1" t="s">
        <v>30</v>
      </c>
      <c r="B15" s="1" t="s">
        <v>33</v>
      </c>
      <c r="C15" s="1"/>
      <c r="D15" s="1">
        <v>59</v>
      </c>
      <c r="E15" s="1" t="s">
        <v>24</v>
      </c>
      <c r="F15" s="1">
        <f t="shared" si="0"/>
        <v>6805</v>
      </c>
      <c r="G15" s="1" t="s">
        <v>31</v>
      </c>
    </row>
    <row r="16" spans="1:7" s="2" customFormat="1" ht="27.75">
      <c r="A16" s="5" t="s">
        <v>32</v>
      </c>
      <c r="B16" s="1" t="s">
        <v>34</v>
      </c>
      <c r="C16" s="1"/>
      <c r="D16" s="1">
        <v>112</v>
      </c>
      <c r="E16" s="1" t="s">
        <v>24</v>
      </c>
      <c r="F16" s="4">
        <f t="shared" si="0"/>
        <v>6693</v>
      </c>
      <c r="G16" s="1" t="s">
        <v>35</v>
      </c>
    </row>
    <row r="17" ht="19.5">
      <c r="A17" s="6"/>
    </row>
    <row r="18" spans="1:7" ht="19.5" customHeight="1">
      <c r="A18" s="7" t="s">
        <v>52</v>
      </c>
      <c r="B18" s="7"/>
      <c r="C18" s="7">
        <v>6693</v>
      </c>
      <c r="D18" s="7"/>
      <c r="E18" s="7"/>
      <c r="F18" s="7">
        <v>6693</v>
      </c>
      <c r="G18" s="7"/>
    </row>
    <row r="19" spans="1:7" ht="15.75" customHeight="1">
      <c r="A19" s="7" t="s">
        <v>53</v>
      </c>
      <c r="B19" s="7" t="s">
        <v>54</v>
      </c>
      <c r="C19" s="7"/>
      <c r="D19" s="7">
        <v>47</v>
      </c>
      <c r="E19" s="8" t="s">
        <v>24</v>
      </c>
      <c r="F19" s="7">
        <f>F18-D19</f>
        <v>6646</v>
      </c>
      <c r="G19" s="7" t="s">
        <v>56</v>
      </c>
    </row>
    <row r="20" spans="1:7" ht="15.75" customHeight="1">
      <c r="A20" s="7" t="s">
        <v>57</v>
      </c>
      <c r="B20" s="7" t="s">
        <v>42</v>
      </c>
      <c r="C20" s="7"/>
      <c r="D20" s="7">
        <v>13</v>
      </c>
      <c r="E20" s="8" t="s">
        <v>24</v>
      </c>
      <c r="F20" s="7">
        <f aca="true" t="shared" si="1" ref="F20:F25">F19-D20</f>
        <v>6633</v>
      </c>
      <c r="G20" s="7" t="s">
        <v>58</v>
      </c>
    </row>
    <row r="21" spans="1:7" ht="15.75" customHeight="1">
      <c r="A21" s="10" t="s">
        <v>63</v>
      </c>
      <c r="B21" s="7" t="s">
        <v>72</v>
      </c>
      <c r="C21" s="7"/>
      <c r="D21" s="7">
        <v>1439</v>
      </c>
      <c r="E21" s="8" t="s">
        <v>24</v>
      </c>
      <c r="F21" s="7">
        <f>F23-D21</f>
        <v>3361</v>
      </c>
      <c r="G21" s="7"/>
    </row>
    <row r="22" spans="1:7" ht="15.75" customHeight="1">
      <c r="A22" s="7" t="s">
        <v>41</v>
      </c>
      <c r="B22" s="9" t="s">
        <v>60</v>
      </c>
      <c r="C22" s="7"/>
      <c r="D22" s="7">
        <v>1664</v>
      </c>
      <c r="E22" s="8" t="s">
        <v>24</v>
      </c>
      <c r="F22" s="7">
        <f>F20-D22</f>
        <v>4969</v>
      </c>
      <c r="G22" s="7"/>
    </row>
    <row r="23" spans="1:7" ht="15.75" customHeight="1">
      <c r="A23" s="7" t="s">
        <v>61</v>
      </c>
      <c r="B23" s="7" t="s">
        <v>62</v>
      </c>
      <c r="C23" s="7"/>
      <c r="D23" s="7">
        <v>169</v>
      </c>
      <c r="E23" s="8" t="s">
        <v>24</v>
      </c>
      <c r="F23" s="7">
        <f t="shared" si="1"/>
        <v>4800</v>
      </c>
      <c r="G23" s="7"/>
    </row>
    <row r="24" spans="1:7" ht="15.75" customHeight="1">
      <c r="A24" s="7" t="s">
        <v>64</v>
      </c>
      <c r="B24" s="7" t="s">
        <v>65</v>
      </c>
      <c r="C24" s="7"/>
      <c r="D24" s="7">
        <v>1170</v>
      </c>
      <c r="E24" s="8" t="s">
        <v>24</v>
      </c>
      <c r="F24" s="7">
        <f>F21-D24</f>
        <v>2191</v>
      </c>
      <c r="G24" s="7" t="s">
        <v>23</v>
      </c>
    </row>
    <row r="25" spans="1:7" ht="15.75">
      <c r="A25" s="7" t="s">
        <v>67</v>
      </c>
      <c r="B25" s="7" t="s">
        <v>68</v>
      </c>
      <c r="C25" s="7"/>
      <c r="D25" s="7">
        <v>915</v>
      </c>
      <c r="E25" s="8" t="s">
        <v>24</v>
      </c>
      <c r="F25" s="7">
        <f t="shared" si="1"/>
        <v>1276</v>
      </c>
      <c r="G25" s="7"/>
    </row>
    <row r="26" spans="1:7" ht="15.75">
      <c r="A26" s="7" t="s">
        <v>7</v>
      </c>
      <c r="B26" s="7" t="s">
        <v>70</v>
      </c>
      <c r="C26" s="7"/>
      <c r="D26" s="7">
        <v>500</v>
      </c>
      <c r="E26" s="8" t="s">
        <v>24</v>
      </c>
      <c r="F26" s="7">
        <f>F25-D26</f>
        <v>776</v>
      </c>
      <c r="G26" s="7"/>
    </row>
    <row r="27" spans="1:7" ht="15.75">
      <c r="A27" s="12"/>
      <c r="B27" s="12"/>
      <c r="C27" s="12"/>
      <c r="D27" s="12"/>
      <c r="E27" s="13"/>
      <c r="F27" s="17"/>
      <c r="G27" s="12"/>
    </row>
    <row r="28" spans="1:7" ht="21.75">
      <c r="A28" s="28" t="s">
        <v>91</v>
      </c>
      <c r="B28" s="28"/>
      <c r="C28" s="28"/>
      <c r="D28" s="28"/>
      <c r="E28" s="28"/>
      <c r="F28" s="28"/>
      <c r="G28" s="28"/>
    </row>
    <row r="29" spans="1:7" ht="19.5">
      <c r="A29" s="22" t="s">
        <v>0</v>
      </c>
      <c r="B29" s="22" t="s">
        <v>8</v>
      </c>
      <c r="C29" s="22" t="s">
        <v>1</v>
      </c>
      <c r="D29" s="22" t="s">
        <v>2</v>
      </c>
      <c r="E29" s="22" t="s">
        <v>3</v>
      </c>
      <c r="F29" s="22" t="s">
        <v>4</v>
      </c>
      <c r="G29" s="22" t="s">
        <v>13</v>
      </c>
    </row>
    <row r="30" spans="1:7" ht="15.75">
      <c r="A30" s="18" t="s">
        <v>95</v>
      </c>
      <c r="B30" s="18" t="s">
        <v>84</v>
      </c>
      <c r="C30" s="7"/>
      <c r="D30" s="7">
        <v>531</v>
      </c>
      <c r="E30" s="19" t="s">
        <v>24</v>
      </c>
      <c r="F30" s="7">
        <f>F26-D30</f>
        <v>245</v>
      </c>
      <c r="G30" s="7"/>
    </row>
    <row r="31" spans="1:7" ht="15.75">
      <c r="A31" s="18" t="s">
        <v>80</v>
      </c>
      <c r="B31" s="18" t="s">
        <v>81</v>
      </c>
      <c r="C31" s="7"/>
      <c r="D31" s="7">
        <f>26*64</f>
        <v>1664</v>
      </c>
      <c r="E31" s="19" t="s">
        <v>24</v>
      </c>
      <c r="F31" s="7">
        <f aca="true" t="shared" si="2" ref="F31:F38">C31+F30-D31</f>
        <v>-1419</v>
      </c>
      <c r="G31" s="7" t="s">
        <v>15</v>
      </c>
    </row>
    <row r="32" spans="1:7" ht="15.75">
      <c r="A32" s="18" t="s">
        <v>5</v>
      </c>
      <c r="B32" s="18" t="s">
        <v>75</v>
      </c>
      <c r="C32" s="7">
        <f>26*500</f>
        <v>13000</v>
      </c>
      <c r="D32" s="7"/>
      <c r="E32" s="7"/>
      <c r="F32" s="7">
        <f>C32+F31-D32</f>
        <v>11581</v>
      </c>
      <c r="G32" s="7"/>
    </row>
    <row r="33" spans="1:7" ht="15.75">
      <c r="A33" s="18" t="s">
        <v>76</v>
      </c>
      <c r="B33" s="18" t="s">
        <v>77</v>
      </c>
      <c r="C33" s="7"/>
      <c r="D33" s="18">
        <v>468</v>
      </c>
      <c r="E33" s="19" t="s">
        <v>24</v>
      </c>
      <c r="F33" s="7">
        <f>C33+F32-D33</f>
        <v>11113</v>
      </c>
      <c r="G33" s="7" t="s">
        <v>89</v>
      </c>
    </row>
    <row r="34" spans="1:7" ht="15.75">
      <c r="A34" s="18" t="s">
        <v>78</v>
      </c>
      <c r="B34" s="18" t="s">
        <v>79</v>
      </c>
      <c r="C34" s="7"/>
      <c r="D34" s="18">
        <v>958</v>
      </c>
      <c r="E34" s="19" t="s">
        <v>24</v>
      </c>
      <c r="F34" s="7">
        <f t="shared" si="2"/>
        <v>10155</v>
      </c>
      <c r="G34" s="7" t="s">
        <v>90</v>
      </c>
    </row>
    <row r="35" spans="1:7" ht="15.75">
      <c r="A35" s="18" t="s">
        <v>82</v>
      </c>
      <c r="B35" s="18" t="s">
        <v>83</v>
      </c>
      <c r="C35" s="7"/>
      <c r="D35" s="7">
        <f>26*45</f>
        <v>1170</v>
      </c>
      <c r="E35" s="19" t="s">
        <v>24</v>
      </c>
      <c r="F35" s="7">
        <f t="shared" si="2"/>
        <v>8985</v>
      </c>
      <c r="G35" s="7" t="s">
        <v>23</v>
      </c>
    </row>
    <row r="36" spans="1:7" ht="15.75">
      <c r="A36" s="18" t="s">
        <v>85</v>
      </c>
      <c r="B36" s="18" t="s">
        <v>86</v>
      </c>
      <c r="C36" s="7"/>
      <c r="D36" s="7">
        <v>2500</v>
      </c>
      <c r="E36" s="19" t="s">
        <v>24</v>
      </c>
      <c r="F36" s="7">
        <f t="shared" si="2"/>
        <v>6485</v>
      </c>
      <c r="G36" s="7"/>
    </row>
    <row r="37" spans="1:7" ht="15.75">
      <c r="A37" s="18" t="s">
        <v>87</v>
      </c>
      <c r="B37" s="18" t="s">
        <v>88</v>
      </c>
      <c r="C37" s="7"/>
      <c r="D37" s="7">
        <f>6*25+30*4</f>
        <v>270</v>
      </c>
      <c r="E37" s="19" t="s">
        <v>24</v>
      </c>
      <c r="F37" s="7">
        <f t="shared" si="2"/>
        <v>6215</v>
      </c>
      <c r="G37" s="7"/>
    </row>
    <row r="38" spans="1:7" ht="15.75">
      <c r="A38" s="18" t="s">
        <v>92</v>
      </c>
      <c r="B38" s="18" t="s">
        <v>93</v>
      </c>
      <c r="C38" s="23"/>
      <c r="D38" s="18">
        <v>1250</v>
      </c>
      <c r="E38" s="19" t="s">
        <v>24</v>
      </c>
      <c r="F38" s="7">
        <f t="shared" si="2"/>
        <v>4965</v>
      </c>
      <c r="G38" s="20" t="s">
        <v>94</v>
      </c>
    </row>
    <row r="39" spans="1:7" ht="15.75">
      <c r="A39" s="24"/>
      <c r="B39" s="24"/>
      <c r="C39" s="25"/>
      <c r="D39" s="24"/>
      <c r="E39" s="21"/>
      <c r="F39" s="25"/>
      <c r="G39" s="15"/>
    </row>
    <row r="40" spans="1:7" ht="21.75">
      <c r="A40" s="28" t="s">
        <v>96</v>
      </c>
      <c r="B40" s="28"/>
      <c r="C40" s="28"/>
      <c r="D40" s="28"/>
      <c r="E40" s="28"/>
      <c r="F40" s="28"/>
      <c r="G40" s="28"/>
    </row>
    <row r="41" spans="1:7" ht="19.5">
      <c r="A41" s="22" t="s">
        <v>0</v>
      </c>
      <c r="B41" s="22" t="s">
        <v>8</v>
      </c>
      <c r="C41" s="22" t="s">
        <v>1</v>
      </c>
      <c r="D41" s="22" t="s">
        <v>2</v>
      </c>
      <c r="E41" s="22" t="s">
        <v>3</v>
      </c>
      <c r="F41" s="22" t="s">
        <v>4</v>
      </c>
      <c r="G41" s="22" t="s">
        <v>13</v>
      </c>
    </row>
    <row r="42" spans="1:7" ht="15.75">
      <c r="A42" s="18" t="s">
        <v>52</v>
      </c>
      <c r="B42" s="18" t="s">
        <v>97</v>
      </c>
      <c r="C42" s="7">
        <v>4965</v>
      </c>
      <c r="D42" s="7"/>
      <c r="E42" s="7"/>
      <c r="F42" s="7">
        <v>4965</v>
      </c>
      <c r="G42" s="7"/>
    </row>
    <row r="43" spans="1:7" ht="15.75">
      <c r="A43" s="18" t="s">
        <v>98</v>
      </c>
      <c r="B43" s="18" t="s">
        <v>99</v>
      </c>
      <c r="C43" s="7"/>
      <c r="D43" s="7">
        <v>1600</v>
      </c>
      <c r="E43" s="7" t="s">
        <v>24</v>
      </c>
      <c r="F43" s="7">
        <f>F42-D43</f>
        <v>3365</v>
      </c>
      <c r="G43" s="7" t="s">
        <v>15</v>
      </c>
    </row>
    <row r="44" spans="1:7" ht="15.75">
      <c r="A44" s="7" t="s">
        <v>100</v>
      </c>
      <c r="B44" s="7" t="s">
        <v>101</v>
      </c>
      <c r="C44" s="7">
        <v>250</v>
      </c>
      <c r="D44" s="7"/>
      <c r="E44" s="7"/>
      <c r="F44" s="7">
        <f>C44+F43</f>
        <v>3615</v>
      </c>
      <c r="G44" s="7" t="s">
        <v>111</v>
      </c>
    </row>
    <row r="45" spans="1:7" ht="15.75">
      <c r="A45" s="7" t="s">
        <v>109</v>
      </c>
      <c r="B45" s="7" t="s">
        <v>110</v>
      </c>
      <c r="C45" s="7"/>
      <c r="D45" s="7">
        <v>1006</v>
      </c>
      <c r="E45" s="7" t="s">
        <v>24</v>
      </c>
      <c r="F45" s="7">
        <f aca="true" t="shared" si="3" ref="F45:F59">F44+C45-D45</f>
        <v>2609</v>
      </c>
      <c r="G45" s="7"/>
    </row>
    <row r="46" spans="1:7" ht="15.75">
      <c r="A46" s="7" t="s">
        <v>102</v>
      </c>
      <c r="B46" s="7" t="s">
        <v>103</v>
      </c>
      <c r="C46" s="7">
        <v>1250</v>
      </c>
      <c r="D46" s="7"/>
      <c r="E46" s="7"/>
      <c r="F46" s="7">
        <f t="shared" si="3"/>
        <v>3859</v>
      </c>
      <c r="G46" s="7" t="s">
        <v>112</v>
      </c>
    </row>
    <row r="47" spans="1:7" ht="15.75">
      <c r="A47" s="7" t="s">
        <v>104</v>
      </c>
      <c r="B47" s="7" t="s">
        <v>105</v>
      </c>
      <c r="C47" s="7"/>
      <c r="D47" s="7">
        <v>1032</v>
      </c>
      <c r="E47" s="7" t="s">
        <v>24</v>
      </c>
      <c r="F47" s="7">
        <f t="shared" si="3"/>
        <v>2827</v>
      </c>
      <c r="G47" s="7"/>
    </row>
    <row r="48" spans="1:7" ht="15.75">
      <c r="A48" s="7" t="s">
        <v>116</v>
      </c>
      <c r="B48" s="7" t="s">
        <v>107</v>
      </c>
      <c r="C48" s="7">
        <v>500</v>
      </c>
      <c r="D48" s="7"/>
      <c r="E48" s="7"/>
      <c r="F48" s="7">
        <f t="shared" si="3"/>
        <v>3327</v>
      </c>
      <c r="G48" s="7"/>
    </row>
    <row r="49" spans="1:7" ht="15.75">
      <c r="A49" s="7" t="s">
        <v>106</v>
      </c>
      <c r="B49" s="7" t="s">
        <v>108</v>
      </c>
      <c r="C49" s="7">
        <v>2000</v>
      </c>
      <c r="D49" s="7"/>
      <c r="E49" s="7"/>
      <c r="F49" s="7">
        <f t="shared" si="3"/>
        <v>5327</v>
      </c>
      <c r="G49" s="7"/>
    </row>
    <row r="50" spans="1:7" ht="15.75">
      <c r="A50" s="7" t="s">
        <v>113</v>
      </c>
      <c r="B50" s="7" t="s">
        <v>108</v>
      </c>
      <c r="C50" s="7">
        <v>300</v>
      </c>
      <c r="D50" s="7"/>
      <c r="E50" s="7"/>
      <c r="F50" s="7">
        <f t="shared" si="3"/>
        <v>5627</v>
      </c>
      <c r="G50" s="7"/>
    </row>
    <row r="51" spans="1:7" ht="15.75">
      <c r="A51" s="7" t="s">
        <v>114</v>
      </c>
      <c r="B51" s="7" t="s">
        <v>115</v>
      </c>
      <c r="C51" s="7"/>
      <c r="D51" s="7">
        <v>316</v>
      </c>
      <c r="E51" s="7" t="s">
        <v>24</v>
      </c>
      <c r="F51" s="7">
        <f t="shared" si="3"/>
        <v>5311</v>
      </c>
      <c r="G51" s="7"/>
    </row>
    <row r="52" spans="1:7" ht="15.75">
      <c r="A52" s="18" t="s">
        <v>117</v>
      </c>
      <c r="B52" s="18" t="s">
        <v>118</v>
      </c>
      <c r="C52" s="18">
        <v>800</v>
      </c>
      <c r="D52" s="7"/>
      <c r="E52" s="7"/>
      <c r="F52" s="7">
        <f t="shared" si="3"/>
        <v>6111</v>
      </c>
      <c r="G52" s="7"/>
    </row>
    <row r="53" spans="1:7" ht="15.75">
      <c r="A53" s="18" t="s">
        <v>22</v>
      </c>
      <c r="B53" s="18" t="s">
        <v>124</v>
      </c>
      <c r="C53" s="7"/>
      <c r="D53" s="7">
        <f>45*25</f>
        <v>1125</v>
      </c>
      <c r="E53" s="7" t="s">
        <v>24</v>
      </c>
      <c r="F53" s="7">
        <f t="shared" si="3"/>
        <v>4986</v>
      </c>
      <c r="G53" s="7" t="s">
        <v>119</v>
      </c>
    </row>
    <row r="54" spans="1:7" ht="15.75">
      <c r="A54" s="18" t="s">
        <v>125</v>
      </c>
      <c r="B54" s="18" t="s">
        <v>126</v>
      </c>
      <c r="C54" s="7">
        <v>250</v>
      </c>
      <c r="D54" s="7"/>
      <c r="E54" s="7"/>
      <c r="F54" s="7">
        <f t="shared" si="3"/>
        <v>5236</v>
      </c>
      <c r="G54" s="7"/>
    </row>
    <row r="55" spans="1:7" ht="15.75">
      <c r="A55" s="18" t="s">
        <v>127</v>
      </c>
      <c r="B55" s="18" t="s">
        <v>128</v>
      </c>
      <c r="C55" s="7"/>
      <c r="D55" s="7">
        <v>400</v>
      </c>
      <c r="E55" s="7"/>
      <c r="F55" s="7">
        <f t="shared" si="3"/>
        <v>4836</v>
      </c>
      <c r="G55" s="7"/>
    </row>
    <row r="56" spans="1:7" ht="15.75" customHeight="1">
      <c r="A56" s="18" t="s">
        <v>122</v>
      </c>
      <c r="B56" s="18" t="s">
        <v>123</v>
      </c>
      <c r="C56" s="7"/>
      <c r="D56" s="7">
        <v>1654</v>
      </c>
      <c r="E56" s="7"/>
      <c r="F56" s="7">
        <f t="shared" si="3"/>
        <v>3182</v>
      </c>
      <c r="G56" s="10"/>
    </row>
    <row r="57" spans="1:7" ht="15.75">
      <c r="A57" s="18" t="s">
        <v>121</v>
      </c>
      <c r="B57" s="18" t="s">
        <v>123</v>
      </c>
      <c r="C57" s="7"/>
      <c r="D57" s="7">
        <v>710</v>
      </c>
      <c r="E57" s="7"/>
      <c r="F57" s="7">
        <f t="shared" si="3"/>
        <v>2472</v>
      </c>
      <c r="G57" s="32"/>
    </row>
    <row r="58" spans="1:7" ht="15.75">
      <c r="A58" s="18" t="s">
        <v>120</v>
      </c>
      <c r="B58" s="18" t="s">
        <v>123</v>
      </c>
      <c r="C58" s="7"/>
      <c r="D58" s="7">
        <v>2412</v>
      </c>
      <c r="E58" s="7"/>
      <c r="F58" s="7">
        <f t="shared" si="3"/>
        <v>60</v>
      </c>
      <c r="G58" s="32"/>
    </row>
    <row r="59" spans="1:7" ht="15.75">
      <c r="A59" s="18" t="s">
        <v>129</v>
      </c>
      <c r="B59" s="18" t="s">
        <v>130</v>
      </c>
      <c r="C59" s="7"/>
      <c r="D59" s="7">
        <v>60</v>
      </c>
      <c r="E59" s="7"/>
      <c r="F59" s="7">
        <f t="shared" si="3"/>
        <v>0</v>
      </c>
      <c r="G59" s="8"/>
    </row>
  </sheetData>
  <sheetProtection/>
  <mergeCells count="4">
    <mergeCell ref="A1:G1"/>
    <mergeCell ref="A2:G2"/>
    <mergeCell ref="A28:G28"/>
    <mergeCell ref="A40:G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4" sqref="A4:G12"/>
    </sheetView>
  </sheetViews>
  <sheetFormatPr defaultColWidth="9.00390625" defaultRowHeight="16.5"/>
  <cols>
    <col min="1" max="1" width="30.375" style="0" bestFit="1" customWidth="1"/>
    <col min="2" max="2" width="9.625" style="0" bestFit="1" customWidth="1"/>
    <col min="5" max="6" width="6.625" style="0" bestFit="1" customWidth="1"/>
    <col min="7" max="7" width="10.875" style="0" bestFit="1" customWidth="1"/>
  </cols>
  <sheetData>
    <row r="1" spans="1:7" ht="27.75">
      <c r="A1" s="29" t="s">
        <v>43</v>
      </c>
      <c r="B1" s="29"/>
      <c r="C1" s="29"/>
      <c r="D1" s="29"/>
      <c r="E1" s="29"/>
      <c r="F1" s="29"/>
      <c r="G1" s="29"/>
    </row>
    <row r="2" spans="1:7" ht="21.75">
      <c r="A2" s="30" t="s">
        <v>44</v>
      </c>
      <c r="B2" s="30"/>
      <c r="C2" s="30"/>
      <c r="D2" s="30"/>
      <c r="E2" s="30"/>
      <c r="F2" s="30"/>
      <c r="G2" s="30"/>
    </row>
    <row r="3" spans="1:7" ht="15.75">
      <c r="A3" s="7" t="s">
        <v>45</v>
      </c>
      <c r="B3" s="7" t="s">
        <v>46</v>
      </c>
      <c r="C3" s="7" t="s">
        <v>47</v>
      </c>
      <c r="D3" s="7" t="s">
        <v>48</v>
      </c>
      <c r="E3" s="7" t="s">
        <v>49</v>
      </c>
      <c r="F3" s="7" t="s">
        <v>50</v>
      </c>
      <c r="G3" s="7" t="s">
        <v>51</v>
      </c>
    </row>
    <row r="4" spans="1:7" ht="15.75">
      <c r="A4" s="7" t="s">
        <v>52</v>
      </c>
      <c r="B4" s="7"/>
      <c r="C4" s="7">
        <v>6693</v>
      </c>
      <c r="D4" s="7"/>
      <c r="E4" s="7"/>
      <c r="F4" s="7">
        <v>6693</v>
      </c>
      <c r="G4" s="7"/>
    </row>
    <row r="5" spans="1:7" ht="15.75">
      <c r="A5" s="7" t="s">
        <v>53</v>
      </c>
      <c r="B5" s="7" t="s">
        <v>54</v>
      </c>
      <c r="C5" s="7"/>
      <c r="D5" s="7">
        <v>47</v>
      </c>
      <c r="E5" s="8" t="s">
        <v>55</v>
      </c>
      <c r="F5" s="7">
        <f>F4-D5</f>
        <v>6646</v>
      </c>
      <c r="G5" s="7" t="s">
        <v>56</v>
      </c>
    </row>
    <row r="6" spans="1:7" ht="15.75">
      <c r="A6" s="7" t="s">
        <v>57</v>
      </c>
      <c r="B6" s="7" t="s">
        <v>42</v>
      </c>
      <c r="C6" s="7"/>
      <c r="D6" s="7">
        <v>13</v>
      </c>
      <c r="E6" s="8" t="s">
        <v>55</v>
      </c>
      <c r="F6" s="7">
        <f aca="true" t="shared" si="0" ref="F6:F11">F5-D6</f>
        <v>6633</v>
      </c>
      <c r="G6" s="7" t="s">
        <v>58</v>
      </c>
    </row>
    <row r="7" spans="1:7" ht="32.25">
      <c r="A7" s="10" t="s">
        <v>63</v>
      </c>
      <c r="B7" s="7" t="s">
        <v>72</v>
      </c>
      <c r="C7" s="7"/>
      <c r="D7" s="7">
        <v>1439</v>
      </c>
      <c r="E7" s="8" t="s">
        <v>55</v>
      </c>
      <c r="F7" s="7">
        <f>F9-D7</f>
        <v>3361</v>
      </c>
      <c r="G7" s="7"/>
    </row>
    <row r="8" spans="1:7" ht="15.75">
      <c r="A8" s="7" t="s">
        <v>59</v>
      </c>
      <c r="B8" s="9" t="s">
        <v>60</v>
      </c>
      <c r="C8" s="7"/>
      <c r="D8" s="7">
        <v>1664</v>
      </c>
      <c r="E8" s="8" t="s">
        <v>55</v>
      </c>
      <c r="F8" s="7">
        <f>F6-D8</f>
        <v>4969</v>
      </c>
      <c r="G8" s="7"/>
    </row>
    <row r="9" spans="1:7" ht="15.75">
      <c r="A9" s="7" t="s">
        <v>61</v>
      </c>
      <c r="B9" s="7" t="s">
        <v>62</v>
      </c>
      <c r="C9" s="7"/>
      <c r="D9" s="7">
        <v>169</v>
      </c>
      <c r="E9" s="8" t="s">
        <v>55</v>
      </c>
      <c r="F9" s="7">
        <f t="shared" si="0"/>
        <v>4800</v>
      </c>
      <c r="G9" s="7"/>
    </row>
    <row r="10" spans="1:7" ht="15.75">
      <c r="A10" s="7" t="s">
        <v>64</v>
      </c>
      <c r="B10" s="7" t="s">
        <v>65</v>
      </c>
      <c r="C10" s="7"/>
      <c r="D10" s="7">
        <v>1170</v>
      </c>
      <c r="E10" s="8" t="s">
        <v>55</v>
      </c>
      <c r="F10" s="7">
        <f>F7-D10</f>
        <v>2191</v>
      </c>
      <c r="G10" s="7" t="s">
        <v>66</v>
      </c>
    </row>
    <row r="11" spans="1:7" ht="15.75">
      <c r="A11" s="7" t="s">
        <v>67</v>
      </c>
      <c r="B11" s="7" t="s">
        <v>68</v>
      </c>
      <c r="C11" s="7"/>
      <c r="D11" s="7">
        <v>915</v>
      </c>
      <c r="E11" s="8" t="s">
        <v>55</v>
      </c>
      <c r="F11" s="7">
        <f t="shared" si="0"/>
        <v>1276</v>
      </c>
      <c r="G11" s="7"/>
    </row>
    <row r="12" spans="1:7" ht="15.75">
      <c r="A12" s="7" t="s">
        <v>69</v>
      </c>
      <c r="B12" s="7" t="s">
        <v>70</v>
      </c>
      <c r="C12" s="7"/>
      <c r="D12" s="7">
        <v>500</v>
      </c>
      <c r="E12" s="8" t="s">
        <v>55</v>
      </c>
      <c r="F12" s="7">
        <f>F11-D12</f>
        <v>776</v>
      </c>
      <c r="G12" s="7"/>
    </row>
    <row r="13" spans="1:7" ht="15.75">
      <c r="A13" s="11"/>
      <c r="B13" s="12"/>
      <c r="C13" s="12"/>
      <c r="D13" s="12"/>
      <c r="E13" s="13"/>
      <c r="F13" s="12"/>
      <c r="G13" s="12"/>
    </row>
    <row r="14" spans="1:7" ht="15.75">
      <c r="A14" s="15" t="s">
        <v>71</v>
      </c>
      <c r="B14" s="14"/>
      <c r="C14" s="14"/>
      <c r="D14" s="14"/>
      <c r="E14" s="14"/>
      <c r="F14" s="14"/>
      <c r="G14" s="14"/>
    </row>
    <row r="15" spans="1:7" ht="15.75" customHeight="1">
      <c r="A15" s="31" t="s">
        <v>73</v>
      </c>
      <c r="B15" s="31"/>
      <c r="C15" s="31"/>
      <c r="D15" s="31"/>
      <c r="E15" s="31"/>
      <c r="F15" s="31"/>
      <c r="G15" s="31"/>
    </row>
    <row r="16" spans="1:7" ht="15.75">
      <c r="A16" s="31"/>
      <c r="B16" s="31"/>
      <c r="C16" s="31"/>
      <c r="D16" s="31"/>
      <c r="E16" s="31"/>
      <c r="F16" s="31"/>
      <c r="G16" s="31"/>
    </row>
    <row r="17" spans="1:7" ht="15.75">
      <c r="A17" s="16"/>
      <c r="B17" s="16"/>
      <c r="C17" s="16"/>
      <c r="D17" s="16"/>
      <c r="E17" s="16"/>
      <c r="F17" s="16"/>
      <c r="G17" s="16"/>
    </row>
    <row r="18" spans="1:7" ht="15.75">
      <c r="A18" s="16"/>
      <c r="B18" s="16"/>
      <c r="C18" s="16"/>
      <c r="D18" s="16"/>
      <c r="E18" s="16"/>
      <c r="F18" s="31" t="s">
        <v>74</v>
      </c>
      <c r="G18" s="31"/>
    </row>
  </sheetData>
  <sheetProtection/>
  <mergeCells count="4">
    <mergeCell ref="A1:G1"/>
    <mergeCell ref="A2:G2"/>
    <mergeCell ref="A15:G16"/>
    <mergeCell ref="F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2015-06-29T04:29:06Z</cp:lastPrinted>
  <dcterms:created xsi:type="dcterms:W3CDTF">2014-10-01T23:52:38Z</dcterms:created>
  <dcterms:modified xsi:type="dcterms:W3CDTF">2016-06-29T07:42:37Z</dcterms:modified>
  <cp:category/>
  <cp:version/>
  <cp:contentType/>
  <cp:contentStatus/>
</cp:coreProperties>
</file>