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5480" windowHeight="8250" activeTab="0"/>
  </bookViews>
  <sheets>
    <sheet name="龍津分析16 " sheetId="1" r:id="rId1"/>
  </sheets>
  <externalReferences>
    <externalReference r:id="rId4"/>
  </externalReferences>
  <definedNames>
    <definedName name="_xlnm.Print_Area" localSheetId="0">'龍津分析16 '!$A$1:$K$34</definedName>
  </definedNames>
  <calcPr fullCalcOnLoad="1"/>
</workbook>
</file>

<file path=xl/sharedStrings.xml><?xml version="1.0" encoding="utf-8"?>
<sst xmlns="http://schemas.openxmlformats.org/spreadsheetml/2006/main" count="123" uniqueCount="78">
  <si>
    <t>傳真電話:04-26889980</t>
  </si>
  <si>
    <t>星期</t>
  </si>
  <si>
    <t>一</t>
  </si>
  <si>
    <t>二</t>
  </si>
  <si>
    <t>三</t>
  </si>
  <si>
    <t>四</t>
  </si>
  <si>
    <t>五</t>
  </si>
  <si>
    <t>日期</t>
  </si>
  <si>
    <t>品項</t>
  </si>
  <si>
    <t>名稱</t>
  </si>
  <si>
    <t>每份重(g)</t>
  </si>
  <si>
    <t>250-300</t>
  </si>
  <si>
    <t>200-250</t>
  </si>
  <si>
    <t>90-100</t>
  </si>
  <si>
    <t>100-110</t>
  </si>
  <si>
    <t>副菜1</t>
  </si>
  <si>
    <t>80-90</t>
  </si>
  <si>
    <t>50-60</t>
  </si>
  <si>
    <t>240-250</t>
  </si>
  <si>
    <t>水果</t>
  </si>
  <si>
    <t>營養分析</t>
  </si>
  <si>
    <t>低年級</t>
  </si>
  <si>
    <t>中高年級</t>
  </si>
  <si>
    <t>全榖根莖類(份)</t>
  </si>
  <si>
    <t>魚肉豆蛋(份)</t>
  </si>
  <si>
    <t>蔬菜類(份)</t>
  </si>
  <si>
    <t>水果類(份)</t>
  </si>
  <si>
    <t>油脂類(份)</t>
  </si>
  <si>
    <t>醣類%</t>
  </si>
  <si>
    <r>
      <t>2.5</t>
    </r>
    <r>
      <rPr>
        <sz val="16"/>
        <color indexed="8"/>
        <rFont val="標楷體"/>
        <family val="4"/>
      </rPr>
      <t>份</t>
    </r>
  </si>
  <si>
    <r>
      <t>2</t>
    </r>
    <r>
      <rPr>
        <sz val="16"/>
        <color indexed="8"/>
        <rFont val="標楷體"/>
        <family val="4"/>
      </rPr>
      <t>份</t>
    </r>
  </si>
  <si>
    <r>
      <t>1</t>
    </r>
    <r>
      <rPr>
        <sz val="16"/>
        <color indexed="8"/>
        <rFont val="標楷體"/>
        <family val="4"/>
      </rPr>
      <t>份</t>
    </r>
  </si>
  <si>
    <t>服務電話:04-26869280</t>
  </si>
  <si>
    <r>
      <t>1.5-2</t>
    </r>
    <r>
      <rPr>
        <sz val="16"/>
        <color indexed="8"/>
        <rFont val="標楷體"/>
        <family val="4"/>
      </rPr>
      <t>份</t>
    </r>
  </si>
  <si>
    <r>
      <t>1-2</t>
    </r>
    <r>
      <rPr>
        <sz val="16"/>
        <color indexed="8"/>
        <rFont val="標楷體"/>
        <family val="4"/>
      </rPr>
      <t>份</t>
    </r>
  </si>
  <si>
    <t>大新餐盒食品工廠</t>
  </si>
  <si>
    <r>
      <t>5-6</t>
    </r>
    <r>
      <rPr>
        <sz val="16"/>
        <color indexed="8"/>
        <rFont val="標楷體"/>
        <family val="4"/>
      </rPr>
      <t>份</t>
    </r>
  </si>
  <si>
    <r>
      <t>3-5</t>
    </r>
    <r>
      <rPr>
        <sz val="16"/>
        <color indexed="8"/>
        <rFont val="標楷體"/>
        <family val="4"/>
      </rPr>
      <t>份</t>
    </r>
  </si>
  <si>
    <t>主食類(份)</t>
  </si>
  <si>
    <r>
      <t>700-800</t>
    </r>
    <r>
      <rPr>
        <sz val="16"/>
        <color indexed="8"/>
        <rFont val="標楷體"/>
        <family val="4"/>
      </rPr>
      <t>大卡</t>
    </r>
  </si>
  <si>
    <r>
      <t>550-650</t>
    </r>
    <r>
      <rPr>
        <sz val="16"/>
        <color indexed="8"/>
        <rFont val="標楷體"/>
        <family val="4"/>
      </rPr>
      <t>大卡</t>
    </r>
  </si>
  <si>
    <t>熱量(大卡)</t>
  </si>
  <si>
    <t>行政院衛生署建議國小學童午餐建議量</t>
  </si>
  <si>
    <t>膳食纖維(克)</t>
  </si>
  <si>
    <t>鈉(毫克)</t>
  </si>
  <si>
    <t>鈣(毫克)</t>
  </si>
  <si>
    <t>脂質%</t>
  </si>
  <si>
    <t>蛋白質%</t>
  </si>
  <si>
    <t xml:space="preserve">台中市龍井區龍津國民小學營養午餐菜單 </t>
  </si>
  <si>
    <t>糙米飯</t>
  </si>
  <si>
    <t>白米飯</t>
  </si>
  <si>
    <t>印表日期:102.5.22</t>
  </si>
  <si>
    <t>洋蔥炒蛋</t>
  </si>
  <si>
    <t>照燒百頁</t>
  </si>
  <si>
    <t>薑絲小白菜</t>
  </si>
  <si>
    <t>麵線糊</t>
  </si>
  <si>
    <t>小米飯</t>
  </si>
  <si>
    <t>黑胡椒雞丁</t>
  </si>
  <si>
    <t>螞蟻上樹</t>
  </si>
  <si>
    <t>美味青江菜</t>
  </si>
  <si>
    <t>扁蒲魚丸湯</t>
  </si>
  <si>
    <t>250-300</t>
  </si>
  <si>
    <t xml:space="preserve"> 米食</t>
  </si>
  <si>
    <t>五香鹹粥</t>
  </si>
  <si>
    <t>無骨雞排</t>
  </si>
  <si>
    <t>50-60</t>
  </si>
  <si>
    <t>川燙大陸妹</t>
  </si>
  <si>
    <t>醬燒小肉包</t>
  </si>
  <si>
    <t>20-30</t>
  </si>
  <si>
    <t>薏仁飯</t>
  </si>
  <si>
    <t>香滷肉躁</t>
  </si>
  <si>
    <t>塔香海茸</t>
  </si>
  <si>
    <t>脆炒高麗菜</t>
  </si>
  <si>
    <t>蕃茄蛋花湯</t>
  </si>
  <si>
    <t>雙冬鴨</t>
  </si>
  <si>
    <t>泡菜豆腐煲</t>
  </si>
  <si>
    <t>榨菜肉絲湯</t>
  </si>
  <si>
    <t>美味油菜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</si>
</sst>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  <numFmt numFmtId="177" formatCode="_-* #,##0_-&quot;學年度&quot;;\-* #,##0_-&quot;學年度&quot;;_-* &quot;-&quot;_-&quot;學年度&quot;;_-@_-&quot;學年度&quot;"/>
    <numFmt numFmtId="178" formatCode="&quot;第&quot;#,##0_)&quot;週&quot;;[Red]&quot;第&quot;\(#,##0\)&quot;週&quot;"/>
    <numFmt numFmtId="179" formatCode="m&quot;月&quot;d&quot;日&quot;"/>
    <numFmt numFmtId="180" formatCode="#,##0_);[Red]\(#,##0\)"/>
    <numFmt numFmtId="181" formatCode="d"/>
    <numFmt numFmtId="182" formatCode="aaaa"/>
    <numFmt numFmtId="183" formatCode="0_ "/>
    <numFmt numFmtId="184" formatCode="0.0_ "/>
    <numFmt numFmtId="185" formatCode="[$-404]AM/PM\ hh:mm:ss"/>
    <numFmt numFmtId="186" formatCode="m&quot;月&quot;d&quot;日&quot;;@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color indexed="8"/>
      <name val="標楷體"/>
      <family val="4"/>
    </font>
    <font>
      <b/>
      <sz val="20"/>
      <color indexed="9"/>
      <name val="標楷體"/>
      <family val="4"/>
    </font>
    <font>
      <sz val="26"/>
      <name val="標楷體"/>
      <family val="4"/>
    </font>
    <font>
      <b/>
      <sz val="20"/>
      <color indexed="8"/>
      <name val="標楷體"/>
      <family val="4"/>
    </font>
    <font>
      <b/>
      <sz val="22"/>
      <color indexed="8"/>
      <name val="標楷體"/>
      <family val="4"/>
    </font>
    <font>
      <sz val="14"/>
      <color indexed="8"/>
      <name val="標楷體"/>
      <family val="4"/>
    </font>
    <font>
      <sz val="42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6"/>
      <color indexed="8"/>
      <name val="Lucida Sans Unicode"/>
      <family val="2"/>
    </font>
    <font>
      <b/>
      <sz val="24"/>
      <color indexed="8"/>
      <name val="標楷體"/>
      <family val="4"/>
    </font>
    <font>
      <sz val="26"/>
      <color indexed="8"/>
      <name val="標楷體"/>
      <family val="4"/>
    </font>
    <font>
      <sz val="1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Times New Roman"/>
      <family val="1"/>
    </font>
    <font>
      <sz val="20"/>
      <color indexed="8"/>
      <name val="標楷體"/>
      <family val="4"/>
    </font>
    <font>
      <sz val="16"/>
      <color indexed="8"/>
      <name val="Times New Roman"/>
      <family val="1"/>
    </font>
    <font>
      <b/>
      <sz val="72"/>
      <color indexed="30"/>
      <name val="文鼎粗行楷"/>
      <family val="3"/>
    </font>
    <font>
      <b/>
      <sz val="24"/>
      <color indexed="17"/>
      <name val="標楷體"/>
      <family val="4"/>
    </font>
    <font>
      <sz val="3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1"/>
      <name val="Times New Roman"/>
      <family val="1"/>
    </font>
    <font>
      <sz val="18"/>
      <color theme="1"/>
      <name val="標楷體"/>
      <family val="4"/>
    </font>
    <font>
      <b/>
      <sz val="20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20"/>
      <color theme="1"/>
      <name val="標楷體"/>
      <family val="4"/>
    </font>
    <font>
      <sz val="16"/>
      <color theme="1"/>
      <name val="Times New Roman"/>
      <family val="1"/>
    </font>
    <font>
      <sz val="36"/>
      <color theme="1"/>
      <name val="標楷體"/>
      <family val="4"/>
    </font>
    <font>
      <sz val="12"/>
      <color theme="1"/>
      <name val="新細明體"/>
      <family val="1"/>
    </font>
    <font>
      <b/>
      <sz val="24"/>
      <color rgb="FF00B050"/>
      <name val="標楷體"/>
      <family val="4"/>
    </font>
    <font>
      <b/>
      <sz val="72"/>
      <color rgb="FF0070C0"/>
      <name val="文鼎粗行楷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183" fontId="5" fillId="0" borderId="0" xfId="33" applyNumberFormat="1" applyFont="1" applyBorder="1" applyAlignment="1" applyProtection="1">
      <alignment horizontal="center" vertical="center" shrinkToFit="1"/>
      <protection/>
    </xf>
    <xf numFmtId="183" fontId="5" fillId="0" borderId="0" xfId="33" applyNumberFormat="1" applyFont="1" applyBorder="1" applyAlignment="1" applyProtection="1">
      <alignment horizontal="centerContinuous" vertical="center" shrinkToFit="1"/>
      <protection/>
    </xf>
    <xf numFmtId="183" fontId="5" fillId="0" borderId="0" xfId="33" applyNumberFormat="1" applyFont="1" applyBorder="1" applyAlignment="1" applyProtection="1">
      <alignment shrinkToFit="1"/>
      <protection/>
    </xf>
    <xf numFmtId="183" fontId="8" fillId="0" borderId="0" xfId="33" applyNumberFormat="1" applyFont="1" applyBorder="1" applyAlignment="1" applyProtection="1">
      <alignment shrinkToFit="1"/>
      <protection locked="0"/>
    </xf>
    <xf numFmtId="179" fontId="5" fillId="0" borderId="0" xfId="33" applyNumberFormat="1" applyFont="1" applyBorder="1" applyAlignment="1" applyProtection="1">
      <alignment horizontal="center" vertical="center" shrinkToFit="1"/>
      <protection/>
    </xf>
    <xf numFmtId="183" fontId="5" fillId="0" borderId="0" xfId="33" applyNumberFormat="1" applyFont="1" applyBorder="1" applyAlignment="1" applyProtection="1">
      <alignment horizontal="left" shrinkToFit="1"/>
      <protection/>
    </xf>
    <xf numFmtId="183" fontId="4" fillId="0" borderId="0" xfId="33" applyNumberFormat="1" applyFont="1" applyBorder="1" applyAlignment="1" applyProtection="1">
      <alignment horizontal="center" vertical="center" shrinkToFit="1"/>
      <protection/>
    </xf>
    <xf numFmtId="176" fontId="58" fillId="0" borderId="10" xfId="33" applyNumberFormat="1" applyFont="1" applyFill="1" applyBorder="1" applyAlignment="1" applyProtection="1">
      <alignment horizontal="center" vertical="center" shrinkToFit="1"/>
      <protection/>
    </xf>
    <xf numFmtId="176" fontId="58" fillId="0" borderId="11" xfId="33" applyNumberFormat="1" applyFont="1" applyFill="1" applyBorder="1" applyAlignment="1" applyProtection="1">
      <alignment horizontal="center" vertical="center" shrinkToFit="1"/>
      <protection/>
    </xf>
    <xf numFmtId="184" fontId="4" fillId="0" borderId="0" xfId="33" applyNumberFormat="1" applyFont="1" applyBorder="1" applyAlignment="1" applyProtection="1">
      <alignment horizontal="right" vertical="center" shrinkToFit="1"/>
      <protection/>
    </xf>
    <xf numFmtId="184" fontId="4" fillId="0" borderId="0" xfId="33" applyNumberFormat="1" applyFont="1" applyBorder="1" applyAlignment="1" applyProtection="1">
      <alignment horizontal="right" shrinkToFit="1"/>
      <protection/>
    </xf>
    <xf numFmtId="183" fontId="5" fillId="0" borderId="0" xfId="33" applyNumberFormat="1" applyFont="1" applyBorder="1" applyAlignment="1" applyProtection="1">
      <alignment horizontal="center" shrinkToFit="1"/>
      <protection/>
    </xf>
    <xf numFmtId="183" fontId="5" fillId="0" borderId="0" xfId="33" applyNumberFormat="1" applyFont="1" applyBorder="1" applyAlignment="1" applyProtection="1">
      <alignment vertical="top" shrinkToFit="1"/>
      <protection/>
    </xf>
    <xf numFmtId="183" fontId="10" fillId="0" borderId="0" xfId="33" applyNumberFormat="1" applyFont="1" applyBorder="1" applyAlignment="1" applyProtection="1">
      <alignment horizontal="center" vertical="center" shrinkToFit="1"/>
      <protection/>
    </xf>
    <xf numFmtId="183" fontId="11" fillId="0" borderId="0" xfId="33" applyNumberFormat="1" applyFont="1" applyBorder="1" applyAlignment="1" applyProtection="1">
      <alignment horizontal="center" vertical="center" wrapText="1"/>
      <protection/>
    </xf>
    <xf numFmtId="0" fontId="1" fillId="0" borderId="0" xfId="33" applyFont="1" applyBorder="1" applyAlignment="1">
      <alignment/>
      <protection/>
    </xf>
    <xf numFmtId="183" fontId="12" fillId="0" borderId="0" xfId="33" applyNumberFormat="1" applyFont="1" applyBorder="1" applyAlignment="1" applyProtection="1">
      <alignment horizontal="left" shrinkToFit="1"/>
      <protection/>
    </xf>
    <xf numFmtId="183" fontId="13" fillId="0" borderId="10" xfId="33" applyNumberFormat="1" applyFont="1" applyBorder="1" applyAlignment="1" applyProtection="1">
      <alignment horizontal="center" shrinkToFit="1"/>
      <protection/>
    </xf>
    <xf numFmtId="183" fontId="14" fillId="0" borderId="0" xfId="33" applyNumberFormat="1" applyFont="1" applyBorder="1" applyAlignment="1" applyProtection="1">
      <alignment horizontal="right" vertical="center" shrinkToFit="1"/>
      <protection/>
    </xf>
    <xf numFmtId="183" fontId="15" fillId="0" borderId="10" xfId="33" applyNumberFormat="1" applyFont="1" applyBorder="1" applyAlignment="1" applyProtection="1">
      <alignment horizontal="center" shrinkToFit="1"/>
      <protection/>
    </xf>
    <xf numFmtId="183" fontId="12" fillId="0" borderId="0" xfId="33" applyNumberFormat="1" applyFont="1" applyBorder="1" applyAlignment="1" applyProtection="1">
      <alignment horizontal="center" vertical="top" shrinkToFit="1"/>
      <protection/>
    </xf>
    <xf numFmtId="183" fontId="12" fillId="0" borderId="0" xfId="33" applyNumberFormat="1" applyFont="1" applyBorder="1" applyAlignment="1" applyProtection="1">
      <alignment vertical="top" shrinkToFit="1"/>
      <protection/>
    </xf>
    <xf numFmtId="183" fontId="18" fillId="0" borderId="0" xfId="33" applyNumberFormat="1" applyFont="1" applyBorder="1" applyAlignment="1" applyProtection="1">
      <alignment vertical="top" wrapText="1"/>
      <protection/>
    </xf>
    <xf numFmtId="183" fontId="14" fillId="0" borderId="0" xfId="33" applyNumberFormat="1" applyFont="1" applyBorder="1" applyAlignment="1" applyProtection="1">
      <alignment vertical="center" wrapText="1"/>
      <protection/>
    </xf>
    <xf numFmtId="0" fontId="19" fillId="0" borderId="0" xfId="33" applyFont="1" applyBorder="1" applyAlignment="1">
      <alignment vertical="center" wrapText="1"/>
      <protection/>
    </xf>
    <xf numFmtId="183" fontId="18" fillId="0" borderId="0" xfId="33" applyNumberFormat="1" applyFont="1" applyBorder="1" applyAlignment="1" applyProtection="1">
      <alignment horizontal="right" wrapText="1"/>
      <protection/>
    </xf>
    <xf numFmtId="183" fontId="5" fillId="0" borderId="0" xfId="33" applyNumberFormat="1" applyFont="1" applyBorder="1" applyAlignment="1" applyProtection="1">
      <alignment horizontal="center" vertical="center" textRotation="255" shrinkToFit="1"/>
      <protection/>
    </xf>
    <xf numFmtId="183" fontId="6" fillId="0" borderId="0" xfId="33" applyNumberFormat="1" applyFont="1" applyBorder="1" applyAlignment="1" applyProtection="1">
      <alignment horizontal="center" vertical="center" shrinkToFit="1"/>
      <protection locked="0"/>
    </xf>
    <xf numFmtId="0" fontId="7" fillId="0" borderId="0" xfId="33" applyFont="1" applyBorder="1" applyAlignment="1">
      <alignment horizontal="center" vertical="distributed"/>
      <protection/>
    </xf>
    <xf numFmtId="43" fontId="58" fillId="0" borderId="10" xfId="33" applyNumberFormat="1" applyFont="1" applyFill="1" applyBorder="1" applyAlignment="1" applyProtection="1">
      <alignment horizontal="center" vertical="center" shrinkToFit="1"/>
      <protection/>
    </xf>
    <xf numFmtId="43" fontId="58" fillId="0" borderId="11" xfId="33" applyNumberFormat="1" applyFont="1" applyFill="1" applyBorder="1" applyAlignment="1" applyProtection="1">
      <alignment horizontal="center" vertical="center" shrinkToFit="1"/>
      <protection/>
    </xf>
    <xf numFmtId="183" fontId="59" fillId="0" borderId="12" xfId="33" applyNumberFormat="1" applyFont="1" applyFill="1" applyBorder="1" applyAlignment="1" applyProtection="1">
      <alignment horizontal="center" vertical="center" shrinkToFit="1"/>
      <protection/>
    </xf>
    <xf numFmtId="176" fontId="60" fillId="0" borderId="10" xfId="33" applyNumberFormat="1" applyFont="1" applyBorder="1" applyAlignment="1" applyProtection="1">
      <alignment horizontal="center" vertical="center" shrinkToFit="1"/>
      <protection/>
    </xf>
    <xf numFmtId="176" fontId="60" fillId="0" borderId="11" xfId="33" applyNumberFormat="1" applyFont="1" applyBorder="1" applyAlignment="1" applyProtection="1">
      <alignment horizontal="center" vertical="center" shrinkToFit="1"/>
      <protection/>
    </xf>
    <xf numFmtId="184" fontId="61" fillId="0" borderId="12" xfId="33" applyNumberFormat="1" applyFont="1" applyFill="1" applyBorder="1" applyAlignment="1" applyProtection="1">
      <alignment horizontal="center" vertical="center" shrinkToFit="1"/>
      <protection/>
    </xf>
    <xf numFmtId="183" fontId="59" fillId="0" borderId="13" xfId="33" applyNumberFormat="1" applyFont="1" applyFill="1" applyBorder="1" applyAlignment="1" applyProtection="1">
      <alignment horizontal="center" vertical="center" shrinkToFit="1"/>
      <protection/>
    </xf>
    <xf numFmtId="184" fontId="61" fillId="0" borderId="14" xfId="33" applyNumberFormat="1" applyFont="1" applyFill="1" applyBorder="1" applyAlignment="1" applyProtection="1">
      <alignment horizontal="center" vertical="center" shrinkToFit="1"/>
      <protection/>
    </xf>
    <xf numFmtId="183" fontId="62" fillId="0" borderId="15" xfId="33" applyNumberFormat="1" applyFont="1" applyFill="1" applyBorder="1" applyAlignment="1" applyProtection="1">
      <alignment horizontal="center" vertical="center" shrinkToFit="1"/>
      <protection/>
    </xf>
    <xf numFmtId="176" fontId="63" fillId="0" borderId="16" xfId="33" applyNumberFormat="1" applyFont="1" applyBorder="1" applyAlignment="1" applyProtection="1">
      <alignment horizontal="center" vertical="center" shrinkToFit="1"/>
      <protection/>
    </xf>
    <xf numFmtId="176" fontId="63" fillId="0" borderId="17" xfId="33" applyNumberFormat="1" applyFont="1" applyBorder="1" applyAlignment="1" applyProtection="1">
      <alignment horizontal="center" vertical="center" shrinkToFit="1"/>
      <protection/>
    </xf>
    <xf numFmtId="0" fontId="63" fillId="0" borderId="12" xfId="33" applyFont="1" applyBorder="1" applyAlignment="1">
      <alignment horizontal="center"/>
      <protection/>
    </xf>
    <xf numFmtId="183" fontId="63" fillId="0" borderId="15" xfId="33" applyNumberFormat="1" applyFont="1" applyFill="1" applyBorder="1" applyAlignment="1" applyProtection="1">
      <alignment horizontal="center" vertical="center"/>
      <protection/>
    </xf>
    <xf numFmtId="183" fontId="63" fillId="0" borderId="10" xfId="33" applyNumberFormat="1" applyFont="1" applyFill="1" applyBorder="1" applyAlignment="1" applyProtection="1">
      <alignment horizontal="center" vertical="center" shrinkToFit="1"/>
      <protection/>
    </xf>
    <xf numFmtId="183" fontId="63" fillId="0" borderId="11" xfId="33" applyNumberFormat="1" applyFont="1" applyFill="1" applyBorder="1" applyAlignment="1" applyProtection="1">
      <alignment horizontal="center" vertical="center" shrinkToFit="1"/>
      <protection/>
    </xf>
    <xf numFmtId="49" fontId="59" fillId="0" borderId="10" xfId="33" applyNumberFormat="1" applyFont="1" applyBorder="1" applyAlignment="1" applyProtection="1">
      <alignment horizontal="center" vertical="center"/>
      <protection/>
    </xf>
    <xf numFmtId="49" fontId="64" fillId="0" borderId="10" xfId="33" applyNumberFormat="1" applyFont="1" applyBorder="1" applyAlignment="1" applyProtection="1">
      <alignment horizontal="center" vertical="center" shrinkToFit="1"/>
      <protection/>
    </xf>
    <xf numFmtId="49" fontId="64" fillId="0" borderId="11" xfId="33" applyNumberFormat="1" applyFont="1" applyBorder="1" applyAlignment="1" applyProtection="1">
      <alignment horizontal="center" vertical="center" shrinkToFit="1"/>
      <protection/>
    </xf>
    <xf numFmtId="49" fontId="59" fillId="0" borderId="10" xfId="33" applyNumberFormat="1" applyFont="1" applyBorder="1" applyAlignment="1" applyProtection="1">
      <alignment horizontal="center" vertical="center" wrapText="1" readingOrder="1"/>
      <protection/>
    </xf>
    <xf numFmtId="49" fontId="63" fillId="0" borderId="18" xfId="33" applyNumberFormat="1" applyFont="1" applyBorder="1" applyAlignment="1" applyProtection="1">
      <alignment horizontal="center" vertical="center" shrinkToFit="1"/>
      <protection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33" applyFont="1" applyBorder="1" applyAlignment="1">
      <alignment horizontal="center" vertical="distributed"/>
      <protection/>
    </xf>
    <xf numFmtId="179" fontId="63" fillId="0" borderId="16" xfId="33" applyNumberFormat="1" applyFont="1" applyFill="1" applyBorder="1" applyAlignment="1" applyProtection="1">
      <alignment horizontal="center" vertical="center" shrinkToFit="1"/>
      <protection/>
    </xf>
    <xf numFmtId="0" fontId="66" fillId="0" borderId="16" xfId="33" applyFont="1" applyBorder="1" applyAlignment="1">
      <alignment horizontal="center" vertical="center" shrinkToFit="1"/>
      <protection/>
    </xf>
    <xf numFmtId="0" fontId="66" fillId="0" borderId="17" xfId="33" applyFont="1" applyBorder="1" applyAlignment="1">
      <alignment horizontal="center" vertical="center" shrinkToFit="1"/>
      <protection/>
    </xf>
    <xf numFmtId="186" fontId="63" fillId="0" borderId="10" xfId="33" applyNumberFormat="1" applyFont="1" applyFill="1" applyBorder="1" applyAlignment="1" applyProtection="1">
      <alignment horizontal="center" vertical="center" shrinkToFit="1"/>
      <protection/>
    </xf>
    <xf numFmtId="186" fontId="0" fillId="0" borderId="10" xfId="0" applyNumberFormat="1" applyFont="1" applyBorder="1" applyAlignment="1">
      <alignment horizontal="center" vertical="center" shrinkToFit="1"/>
    </xf>
    <xf numFmtId="0" fontId="58" fillId="0" borderId="10" xfId="33" applyNumberFormat="1" applyFont="1" applyFill="1" applyBorder="1" applyAlignment="1" applyProtection="1">
      <alignment horizontal="center" vertical="center"/>
      <protection/>
    </xf>
    <xf numFmtId="0" fontId="66" fillId="0" borderId="10" xfId="33" applyFont="1" applyBorder="1" applyAlignment="1">
      <alignment horizontal="center" vertical="center"/>
      <protection/>
    </xf>
    <xf numFmtId="0" fontId="66" fillId="0" borderId="11" xfId="33" applyFont="1" applyBorder="1" applyAlignment="1">
      <alignment horizontal="center" vertical="center"/>
      <protection/>
    </xf>
    <xf numFmtId="0" fontId="58" fillId="0" borderId="19" xfId="33" applyNumberFormat="1" applyFont="1" applyFill="1" applyBorder="1" applyAlignment="1" applyProtection="1">
      <alignment horizontal="center" vertical="center"/>
      <protection/>
    </xf>
    <xf numFmtId="0" fontId="66" fillId="0" borderId="19" xfId="33" applyFont="1" applyBorder="1" applyAlignment="1">
      <alignment horizontal="center" vertical="center"/>
      <protection/>
    </xf>
    <xf numFmtId="0" fontId="66" fillId="0" borderId="20" xfId="33" applyFont="1" applyBorder="1" applyAlignment="1">
      <alignment horizontal="center" vertical="center"/>
      <protection/>
    </xf>
    <xf numFmtId="183" fontId="16" fillId="0" borderId="10" xfId="33" applyNumberFormat="1" applyFont="1" applyBorder="1" applyAlignment="1" applyProtection="1">
      <alignment horizontal="center" shrinkToFit="1"/>
      <protection/>
    </xf>
    <xf numFmtId="183" fontId="17" fillId="0" borderId="0" xfId="33" applyNumberFormat="1" applyFont="1" applyBorder="1" applyAlignment="1" applyProtection="1">
      <alignment horizontal="center" vertical="center" shrinkToFit="1"/>
      <protection/>
    </xf>
    <xf numFmtId="0" fontId="2" fillId="0" borderId="0" xfId="33" applyBorder="1" applyAlignment="1">
      <alignment horizontal="center" vertical="center" shrinkToFit="1"/>
      <protection/>
    </xf>
    <xf numFmtId="183" fontId="9" fillId="0" borderId="10" xfId="33" applyNumberFormat="1" applyFont="1" applyBorder="1" applyAlignment="1" applyProtection="1">
      <alignment horizontal="center" vertical="center" shrinkToFit="1"/>
      <protection/>
    </xf>
    <xf numFmtId="183" fontId="13" fillId="0" borderId="10" xfId="33" applyNumberFormat="1" applyFont="1" applyBorder="1" applyAlignment="1" applyProtection="1">
      <alignment horizontal="center" shrinkToFit="1"/>
      <protection/>
    </xf>
    <xf numFmtId="183" fontId="67" fillId="0" borderId="0" xfId="33" applyNumberFormat="1" applyFont="1" applyBorder="1" applyAlignment="1" applyProtection="1">
      <alignment horizontal="center" vertical="center" shrinkToFit="1"/>
      <protection/>
    </xf>
    <xf numFmtId="183" fontId="68" fillId="0" borderId="0" xfId="33" applyNumberFormat="1" applyFont="1" applyBorder="1" applyAlignment="1" applyProtection="1">
      <alignment horizontal="left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連結的儲存格" xfId="45"/>
    <cellStyle name="Currency" xfId="46"/>
    <cellStyle name="Currency [0]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xuite.net/Documents%20and%20Settings\Administrator\&#26700;&#38754;\96&#19979;--&#33756;&#21934;\&#39135;&#26448;\&#22823;&#32922;&#22283;&#23567;\96&#19979;\&#35079;&#26412;%20&#40845;&#27941;&#22283;&#23567;97-9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草稿"/>
      <sheetName val="總表(操作)"/>
      <sheetName val="招標版面 (國小版)"/>
      <sheetName val="g"/>
      <sheetName val="意見"/>
      <sheetName val="kg"/>
      <sheetName val="第一週"/>
      <sheetName val="MENUg 估價單"/>
      <sheetName val="基本"/>
      <sheetName val="製作 (2)"/>
      <sheetName val="估價單"/>
      <sheetName val="成本 (2)"/>
      <sheetName val="營養小語"/>
      <sheetName val="營養"/>
      <sheetName val="食譜 (2)"/>
      <sheetName val="食譜 (3)"/>
      <sheetName val="製作"/>
      <sheetName val="Sheet2"/>
    </sheetNames>
    <sheetDataSet>
      <sheetData sheetId="1">
        <row r="12">
          <cell r="B12" t="str">
            <v>主食</v>
          </cell>
        </row>
        <row r="13">
          <cell r="B13" t="str">
            <v>主菜</v>
          </cell>
        </row>
        <row r="15">
          <cell r="B15" t="str">
            <v>副菜2</v>
          </cell>
        </row>
        <row r="16">
          <cell r="B16" t="str">
            <v>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60" zoomScaleNormal="60" zoomScalePageLayoutView="0" workbookViewId="0" topLeftCell="A2">
      <selection activeCell="G7" sqref="G7"/>
    </sheetView>
  </sheetViews>
  <sheetFormatPr defaultColWidth="9.00390625" defaultRowHeight="15.75"/>
  <cols>
    <col min="1" max="1" width="14.625" style="27" customWidth="1"/>
    <col min="2" max="3" width="12.625" style="12" customWidth="1"/>
    <col min="4" max="11" width="12.625" style="3" customWidth="1"/>
    <col min="12" max="16384" width="9.00390625" style="3" customWidth="1"/>
  </cols>
  <sheetData>
    <row r="1" spans="1:11" ht="6.75" customHeight="1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47.25" customHeight="1">
      <c r="A2" s="50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4" customFormat="1" ht="24.75" customHeight="1" thickBot="1">
      <c r="A3" s="28"/>
      <c r="B3" s="29"/>
      <c r="C3" s="29"/>
      <c r="D3" s="29"/>
      <c r="E3" s="29"/>
      <c r="F3" s="29"/>
      <c r="G3" s="29"/>
      <c r="H3" s="29"/>
      <c r="I3" s="29"/>
      <c r="J3" s="52" t="s">
        <v>51</v>
      </c>
      <c r="K3" s="51"/>
    </row>
    <row r="4" spans="1:11" s="5" customFormat="1" ht="27.75" customHeight="1" thickTop="1">
      <c r="A4" s="42" t="s">
        <v>1</v>
      </c>
      <c r="B4" s="53" t="s">
        <v>2</v>
      </c>
      <c r="C4" s="54"/>
      <c r="D4" s="53" t="s">
        <v>3</v>
      </c>
      <c r="E4" s="54"/>
      <c r="F4" s="53" t="s">
        <v>4</v>
      </c>
      <c r="G4" s="54"/>
      <c r="H4" s="53" t="s">
        <v>5</v>
      </c>
      <c r="I4" s="54"/>
      <c r="J4" s="53" t="s">
        <v>6</v>
      </c>
      <c r="K4" s="55"/>
    </row>
    <row r="5" spans="1:11" s="5" customFormat="1" ht="27.75" customHeight="1">
      <c r="A5" s="41" t="s">
        <v>7</v>
      </c>
      <c r="B5" s="56">
        <v>41785</v>
      </c>
      <c r="C5" s="57"/>
      <c r="D5" s="56">
        <v>41786</v>
      </c>
      <c r="E5" s="56"/>
      <c r="F5" s="56">
        <v>41787</v>
      </c>
      <c r="G5" s="56"/>
      <c r="H5" s="56">
        <v>41788</v>
      </c>
      <c r="I5" s="56"/>
      <c r="J5" s="56">
        <v>41789</v>
      </c>
      <c r="K5" s="56"/>
    </row>
    <row r="6" spans="1:11" s="1" customFormat="1" ht="27.75">
      <c r="A6" s="41" t="s">
        <v>8</v>
      </c>
      <c r="B6" s="43" t="s">
        <v>9</v>
      </c>
      <c r="C6" s="43" t="s">
        <v>10</v>
      </c>
      <c r="D6" s="43" t="s">
        <v>9</v>
      </c>
      <c r="E6" s="43" t="s">
        <v>10</v>
      </c>
      <c r="F6" s="43" t="s">
        <v>9</v>
      </c>
      <c r="G6" s="43" t="s">
        <v>10</v>
      </c>
      <c r="H6" s="43" t="s">
        <v>9</v>
      </c>
      <c r="I6" s="43" t="s">
        <v>10</v>
      </c>
      <c r="J6" s="43" t="s">
        <v>9</v>
      </c>
      <c r="K6" s="44" t="s">
        <v>10</v>
      </c>
    </row>
    <row r="7" spans="1:11" s="1" customFormat="1" ht="48" customHeight="1">
      <c r="A7" s="32" t="str">
        <f>'[1]總表(操作)'!$B$12</f>
        <v>主食</v>
      </c>
      <c r="B7" s="45" t="s">
        <v>50</v>
      </c>
      <c r="C7" s="46" t="s">
        <v>11</v>
      </c>
      <c r="D7" s="45" t="s">
        <v>56</v>
      </c>
      <c r="E7" s="46" t="s">
        <v>11</v>
      </c>
      <c r="F7" s="45" t="s">
        <v>62</v>
      </c>
      <c r="G7" s="46" t="s">
        <v>61</v>
      </c>
      <c r="H7" s="45" t="s">
        <v>69</v>
      </c>
      <c r="I7" s="46" t="s">
        <v>12</v>
      </c>
      <c r="J7" s="45" t="s">
        <v>49</v>
      </c>
      <c r="K7" s="47" t="s">
        <v>12</v>
      </c>
    </row>
    <row r="8" spans="1:11" s="1" customFormat="1" ht="55.5" customHeight="1">
      <c r="A8" s="32" t="str">
        <f>'[1]總表(操作)'!$B$13</f>
        <v>主菜</v>
      </c>
      <c r="B8" s="48" t="s">
        <v>52</v>
      </c>
      <c r="C8" s="46" t="s">
        <v>13</v>
      </c>
      <c r="D8" s="48" t="s">
        <v>57</v>
      </c>
      <c r="E8" s="46" t="s">
        <v>13</v>
      </c>
      <c r="F8" s="48" t="s">
        <v>63</v>
      </c>
      <c r="G8" s="46" t="s">
        <v>61</v>
      </c>
      <c r="H8" s="48" t="s">
        <v>70</v>
      </c>
      <c r="I8" s="46" t="s">
        <v>13</v>
      </c>
      <c r="J8" s="48" t="s">
        <v>74</v>
      </c>
      <c r="K8" s="47" t="s">
        <v>14</v>
      </c>
    </row>
    <row r="9" spans="1:11" s="1" customFormat="1" ht="55.5" customHeight="1">
      <c r="A9" s="32" t="s">
        <v>15</v>
      </c>
      <c r="B9" s="48" t="s">
        <v>53</v>
      </c>
      <c r="C9" s="46" t="s">
        <v>16</v>
      </c>
      <c r="D9" s="48" t="s">
        <v>58</v>
      </c>
      <c r="E9" s="46" t="s">
        <v>16</v>
      </c>
      <c r="F9" s="48" t="s">
        <v>64</v>
      </c>
      <c r="G9" s="46" t="s">
        <v>65</v>
      </c>
      <c r="H9" s="48" t="s">
        <v>71</v>
      </c>
      <c r="I9" s="46" t="s">
        <v>16</v>
      </c>
      <c r="J9" s="48" t="s">
        <v>75</v>
      </c>
      <c r="K9" s="47" t="s">
        <v>16</v>
      </c>
    </row>
    <row r="10" spans="1:11" s="1" customFormat="1" ht="55.5" customHeight="1">
      <c r="A10" s="32" t="str">
        <f>'[1]總表(操作)'!$B$15</f>
        <v>副菜2</v>
      </c>
      <c r="B10" s="48" t="s">
        <v>54</v>
      </c>
      <c r="C10" s="46" t="s">
        <v>16</v>
      </c>
      <c r="D10" s="48" t="s">
        <v>59</v>
      </c>
      <c r="E10" s="46" t="s">
        <v>16</v>
      </c>
      <c r="F10" s="48" t="s">
        <v>77</v>
      </c>
      <c r="G10" s="46" t="s">
        <v>16</v>
      </c>
      <c r="H10" s="48" t="s">
        <v>72</v>
      </c>
      <c r="I10" s="46" t="s">
        <v>16</v>
      </c>
      <c r="J10" s="48" t="s">
        <v>66</v>
      </c>
      <c r="K10" s="47" t="s">
        <v>13</v>
      </c>
    </row>
    <row r="11" spans="1:11" s="1" customFormat="1" ht="55.5" customHeight="1">
      <c r="A11" s="32" t="str">
        <f>'[1]總表(操作)'!$B$16</f>
        <v>湯</v>
      </c>
      <c r="B11" s="48" t="s">
        <v>55</v>
      </c>
      <c r="C11" s="46" t="s">
        <v>18</v>
      </c>
      <c r="D11" s="48" t="s">
        <v>60</v>
      </c>
      <c r="E11" s="46" t="s">
        <v>18</v>
      </c>
      <c r="F11" s="48" t="s">
        <v>67</v>
      </c>
      <c r="G11" s="46" t="s">
        <v>68</v>
      </c>
      <c r="H11" s="48" t="s">
        <v>73</v>
      </c>
      <c r="I11" s="46" t="s">
        <v>18</v>
      </c>
      <c r="J11" s="48" t="s">
        <v>76</v>
      </c>
      <c r="K11" s="47" t="s">
        <v>18</v>
      </c>
    </row>
    <row r="12" spans="1:11" s="1" customFormat="1" ht="45.75" customHeight="1" thickBot="1">
      <c r="A12" s="36" t="s">
        <v>19</v>
      </c>
      <c r="B12" s="49" t="s">
        <v>19</v>
      </c>
      <c r="C12" s="46" t="s">
        <v>17</v>
      </c>
      <c r="D12" s="49"/>
      <c r="E12" s="46"/>
      <c r="F12" s="49" t="s">
        <v>19</v>
      </c>
      <c r="G12" s="46" t="s">
        <v>17</v>
      </c>
      <c r="H12" s="49"/>
      <c r="I12" s="46"/>
      <c r="J12" s="49"/>
      <c r="K12" s="47"/>
    </row>
    <row r="13" spans="1:11" s="7" customFormat="1" ht="30" customHeight="1" thickTop="1">
      <c r="A13" s="38" t="s">
        <v>20</v>
      </c>
      <c r="B13" s="39" t="s">
        <v>21</v>
      </c>
      <c r="C13" s="39" t="s">
        <v>22</v>
      </c>
      <c r="D13" s="39" t="s">
        <v>21</v>
      </c>
      <c r="E13" s="39" t="s">
        <v>22</v>
      </c>
      <c r="F13" s="39" t="s">
        <v>21</v>
      </c>
      <c r="G13" s="39" t="s">
        <v>22</v>
      </c>
      <c r="H13" s="39" t="s">
        <v>21</v>
      </c>
      <c r="I13" s="39" t="s">
        <v>22</v>
      </c>
      <c r="J13" s="39" t="s">
        <v>21</v>
      </c>
      <c r="K13" s="40" t="s">
        <v>22</v>
      </c>
    </row>
    <row r="14" spans="1:11" s="7" customFormat="1" ht="36" customHeight="1">
      <c r="A14" s="35" t="s">
        <v>23</v>
      </c>
      <c r="B14" s="33">
        <v>5.8</v>
      </c>
      <c r="C14" s="33">
        <v>6.8</v>
      </c>
      <c r="D14" s="33">
        <v>5.7</v>
      </c>
      <c r="E14" s="33">
        <v>6.7</v>
      </c>
      <c r="F14" s="33">
        <v>5.6</v>
      </c>
      <c r="G14" s="33">
        <v>6.6</v>
      </c>
      <c r="H14" s="33">
        <v>5</v>
      </c>
      <c r="I14" s="33">
        <v>6</v>
      </c>
      <c r="J14" s="33">
        <v>5</v>
      </c>
      <c r="K14" s="34">
        <v>6</v>
      </c>
    </row>
    <row r="15" spans="1:11" s="7" customFormat="1" ht="36" customHeight="1">
      <c r="A15" s="35" t="s">
        <v>24</v>
      </c>
      <c r="B15" s="33">
        <v>2</v>
      </c>
      <c r="C15" s="33">
        <v>2.2</v>
      </c>
      <c r="D15" s="33">
        <v>1.8</v>
      </c>
      <c r="E15" s="33">
        <v>2</v>
      </c>
      <c r="F15" s="33">
        <v>1.8</v>
      </c>
      <c r="G15" s="33">
        <v>2</v>
      </c>
      <c r="H15" s="33">
        <v>2</v>
      </c>
      <c r="I15" s="33">
        <v>2.2</v>
      </c>
      <c r="J15" s="33">
        <v>2</v>
      </c>
      <c r="K15" s="34">
        <v>2.2</v>
      </c>
    </row>
    <row r="16" spans="1:11" s="7" customFormat="1" ht="36" customHeight="1">
      <c r="A16" s="35" t="s">
        <v>25</v>
      </c>
      <c r="B16" s="33">
        <v>1.3</v>
      </c>
      <c r="C16" s="33">
        <v>1.5</v>
      </c>
      <c r="D16" s="33">
        <v>1.8</v>
      </c>
      <c r="E16" s="33">
        <v>2</v>
      </c>
      <c r="F16" s="33">
        <v>1.2</v>
      </c>
      <c r="G16" s="33">
        <v>1.4</v>
      </c>
      <c r="H16" s="33">
        <v>2.1</v>
      </c>
      <c r="I16" s="33">
        <v>2.3</v>
      </c>
      <c r="J16" s="33">
        <v>1.5</v>
      </c>
      <c r="K16" s="34">
        <v>1.7</v>
      </c>
    </row>
    <row r="17" spans="1:11" s="7" customFormat="1" ht="36" customHeight="1">
      <c r="A17" s="35" t="s">
        <v>26</v>
      </c>
      <c r="B17" s="33">
        <v>1</v>
      </c>
      <c r="C17" s="33">
        <v>1</v>
      </c>
      <c r="D17" s="33">
        <v>0</v>
      </c>
      <c r="E17" s="33">
        <v>0</v>
      </c>
      <c r="F17" s="33">
        <v>1</v>
      </c>
      <c r="G17" s="33">
        <v>1</v>
      </c>
      <c r="H17" s="33">
        <v>0</v>
      </c>
      <c r="I17" s="33">
        <v>0</v>
      </c>
      <c r="J17" s="33">
        <v>0</v>
      </c>
      <c r="K17" s="34">
        <v>0</v>
      </c>
    </row>
    <row r="18" spans="1:11" s="7" customFormat="1" ht="36" customHeight="1">
      <c r="A18" s="35" t="s">
        <v>27</v>
      </c>
      <c r="B18" s="33">
        <v>2</v>
      </c>
      <c r="C18" s="33">
        <v>2.2</v>
      </c>
      <c r="D18" s="33">
        <v>2.1</v>
      </c>
      <c r="E18" s="33">
        <v>2.3</v>
      </c>
      <c r="F18" s="33">
        <v>2.2</v>
      </c>
      <c r="G18" s="33">
        <v>2.4</v>
      </c>
      <c r="H18" s="33">
        <v>2</v>
      </c>
      <c r="I18" s="33">
        <v>2.2</v>
      </c>
      <c r="J18" s="33">
        <v>2</v>
      </c>
      <c r="K18" s="34">
        <v>2.2</v>
      </c>
    </row>
    <row r="19" spans="1:11" s="10" customFormat="1" ht="36" customHeight="1">
      <c r="A19" s="35" t="s">
        <v>28</v>
      </c>
      <c r="B19" s="30">
        <f aca="true" t="shared" si="0" ref="B19:K19">((B14*15)+(B16*5)+(B17*15))*4/B22*100</f>
        <v>60.14412416851441</v>
      </c>
      <c r="C19" s="30">
        <f t="shared" si="0"/>
        <v>60.880195599022</v>
      </c>
      <c r="D19" s="30">
        <f t="shared" si="0"/>
        <v>57.560529922338965</v>
      </c>
      <c r="E19" s="30">
        <f t="shared" si="0"/>
        <v>58.69074492099322</v>
      </c>
      <c r="F19" s="30">
        <f t="shared" si="0"/>
        <v>60.00000000000001</v>
      </c>
      <c r="G19" s="30">
        <f t="shared" si="0"/>
        <v>60.773480662983424</v>
      </c>
      <c r="H19" s="30">
        <f t="shared" si="0"/>
        <v>54.59770114942529</v>
      </c>
      <c r="I19" s="30">
        <f t="shared" si="0"/>
        <v>56.17044825677918</v>
      </c>
      <c r="J19" s="30">
        <f t="shared" si="0"/>
        <v>53.92156862745098</v>
      </c>
      <c r="K19" s="31">
        <f t="shared" si="0"/>
        <v>55.61829474872953</v>
      </c>
    </row>
    <row r="20" spans="1:11" s="10" customFormat="1" ht="36" customHeight="1">
      <c r="A20" s="35" t="s">
        <v>47</v>
      </c>
      <c r="B20" s="8">
        <f aca="true" t="shared" si="1" ref="B20:K20">((B14*2)+(B15*7)+(B16*1))*4/B22*100</f>
        <v>14.91130820399113</v>
      </c>
      <c r="C20" s="8">
        <f t="shared" si="1"/>
        <v>14.91442542787286</v>
      </c>
      <c r="D20" s="8">
        <f t="shared" si="1"/>
        <v>15.714938328003655</v>
      </c>
      <c r="E20" s="8">
        <f t="shared" si="1"/>
        <v>15.615456114725799</v>
      </c>
      <c r="F20" s="8">
        <f t="shared" si="1"/>
        <v>14.285714285714285</v>
      </c>
      <c r="G20" s="8">
        <f t="shared" si="1"/>
        <v>14.3646408839779</v>
      </c>
      <c r="H20" s="8">
        <f t="shared" si="1"/>
        <v>16.666666666666668</v>
      </c>
      <c r="I20" s="8">
        <f t="shared" si="1"/>
        <v>16.4360819037078</v>
      </c>
      <c r="J20" s="8">
        <f t="shared" si="1"/>
        <v>16.666666666666664</v>
      </c>
      <c r="K20" s="9">
        <f t="shared" si="1"/>
        <v>16.43139469226426</v>
      </c>
    </row>
    <row r="21" spans="1:11" s="10" customFormat="1" ht="36" customHeight="1">
      <c r="A21" s="35" t="s">
        <v>46</v>
      </c>
      <c r="B21" s="8">
        <f aca="true" t="shared" si="2" ref="B21:K21">((B15*5)+(B18*5))*9/B22*100</f>
        <v>24.944567627494457</v>
      </c>
      <c r="C21" s="8">
        <f t="shared" si="2"/>
        <v>24.205378973105134</v>
      </c>
      <c r="D21" s="8">
        <f t="shared" si="2"/>
        <v>26.724531749657377</v>
      </c>
      <c r="E21" s="8">
        <f t="shared" si="2"/>
        <v>25.693798964280973</v>
      </c>
      <c r="F21" s="8">
        <f t="shared" si="2"/>
        <v>25.71428571428572</v>
      </c>
      <c r="G21" s="8">
        <f t="shared" si="2"/>
        <v>24.861878453038674</v>
      </c>
      <c r="H21" s="8">
        <f t="shared" si="2"/>
        <v>28.73563218390805</v>
      </c>
      <c r="I21" s="8">
        <f t="shared" si="2"/>
        <v>27.393469839513003</v>
      </c>
      <c r="J21" s="8">
        <f t="shared" si="2"/>
        <v>29.411764705882355</v>
      </c>
      <c r="K21" s="9">
        <f t="shared" si="2"/>
        <v>27.950310559006216</v>
      </c>
    </row>
    <row r="22" spans="1:11" s="10" customFormat="1" ht="36" customHeight="1">
      <c r="A22" s="35" t="s">
        <v>41</v>
      </c>
      <c r="B22" s="8">
        <f aca="true" t="shared" si="3" ref="B22:K22">(B14*68)+(B15*73)+(B16*24)+(B17*60)+(B18*45)</f>
        <v>721.6</v>
      </c>
      <c r="C22" s="8">
        <f t="shared" si="3"/>
        <v>818</v>
      </c>
      <c r="D22" s="8">
        <f t="shared" si="3"/>
        <v>656.7</v>
      </c>
      <c r="E22" s="8">
        <f t="shared" si="3"/>
        <v>753.1</v>
      </c>
      <c r="F22" s="8">
        <f t="shared" si="3"/>
        <v>699.9999999999999</v>
      </c>
      <c r="G22" s="8">
        <f t="shared" si="3"/>
        <v>796.4</v>
      </c>
      <c r="H22" s="8">
        <f t="shared" si="3"/>
        <v>626.4</v>
      </c>
      <c r="I22" s="8">
        <f t="shared" si="3"/>
        <v>722.8000000000001</v>
      </c>
      <c r="J22" s="8">
        <f t="shared" si="3"/>
        <v>612</v>
      </c>
      <c r="K22" s="9">
        <f t="shared" si="3"/>
        <v>708.4</v>
      </c>
    </row>
    <row r="23" spans="1:11" s="11" customFormat="1" ht="36" customHeight="1">
      <c r="A23" s="35" t="s">
        <v>45</v>
      </c>
      <c r="B23" s="58">
        <v>254</v>
      </c>
      <c r="C23" s="59"/>
      <c r="D23" s="58">
        <v>232</v>
      </c>
      <c r="E23" s="59"/>
      <c r="F23" s="58">
        <v>218</v>
      </c>
      <c r="G23" s="59"/>
      <c r="H23" s="58">
        <v>206</v>
      </c>
      <c r="I23" s="59"/>
      <c r="J23" s="58">
        <v>248</v>
      </c>
      <c r="K23" s="60"/>
    </row>
    <row r="24" spans="1:11" s="11" customFormat="1" ht="36" customHeight="1">
      <c r="A24" s="35" t="s">
        <v>44</v>
      </c>
      <c r="B24" s="58">
        <v>780</v>
      </c>
      <c r="C24" s="59"/>
      <c r="D24" s="58">
        <v>800</v>
      </c>
      <c r="E24" s="59"/>
      <c r="F24" s="58">
        <v>820</v>
      </c>
      <c r="G24" s="59"/>
      <c r="H24" s="58">
        <v>780</v>
      </c>
      <c r="I24" s="59"/>
      <c r="J24" s="58">
        <v>800</v>
      </c>
      <c r="K24" s="60"/>
    </row>
    <row r="25" spans="1:11" s="11" customFormat="1" ht="36" customHeight="1" thickBot="1">
      <c r="A25" s="37" t="s">
        <v>43</v>
      </c>
      <c r="B25" s="61">
        <v>5</v>
      </c>
      <c r="C25" s="62"/>
      <c r="D25" s="61">
        <v>7</v>
      </c>
      <c r="E25" s="62"/>
      <c r="F25" s="61">
        <v>5</v>
      </c>
      <c r="G25" s="62"/>
      <c r="H25" s="61">
        <v>7</v>
      </c>
      <c r="I25" s="62"/>
      <c r="J25" s="61">
        <v>5</v>
      </c>
      <c r="K25" s="63"/>
    </row>
    <row r="26" spans="1:11" s="6" customFormat="1" ht="21" customHeight="1" thickTop="1">
      <c r="A26" s="12"/>
      <c r="G26" s="3"/>
      <c r="K26" s="13"/>
    </row>
    <row r="27" spans="1:11" s="17" customFormat="1" ht="37.5" customHeight="1">
      <c r="A27" s="67" t="s">
        <v>42</v>
      </c>
      <c r="B27" s="67"/>
      <c r="C27" s="67"/>
      <c r="D27" s="67"/>
      <c r="E27" s="67"/>
      <c r="F27" s="14"/>
      <c r="G27" s="15"/>
      <c r="H27" s="16"/>
      <c r="I27" s="16"/>
      <c r="J27" s="16"/>
      <c r="K27" s="16"/>
    </row>
    <row r="28" spans="1:11" s="17" customFormat="1" ht="36" customHeight="1">
      <c r="A28" s="18"/>
      <c r="B28" s="68" t="s">
        <v>21</v>
      </c>
      <c r="C28" s="68"/>
      <c r="D28" s="68" t="s">
        <v>22</v>
      </c>
      <c r="E28" s="68"/>
      <c r="F28" s="19"/>
      <c r="G28" s="69"/>
      <c r="H28" s="69"/>
      <c r="I28" s="69"/>
      <c r="J28" s="69"/>
      <c r="K28" s="69"/>
    </row>
    <row r="29" spans="1:11" s="17" customFormat="1" ht="30" customHeight="1">
      <c r="A29" s="20" t="s">
        <v>41</v>
      </c>
      <c r="B29" s="64" t="s">
        <v>40</v>
      </c>
      <c r="C29" s="64"/>
      <c r="D29" s="64" t="s">
        <v>39</v>
      </c>
      <c r="E29" s="64"/>
      <c r="F29" s="12"/>
      <c r="G29" s="16"/>
      <c r="H29" s="16"/>
      <c r="I29" s="16"/>
      <c r="J29" s="16"/>
      <c r="K29" s="16"/>
    </row>
    <row r="30" spans="1:11" s="17" customFormat="1" ht="37.5" customHeight="1">
      <c r="A30" s="20" t="s">
        <v>38</v>
      </c>
      <c r="B30" s="64" t="s">
        <v>37</v>
      </c>
      <c r="C30" s="64"/>
      <c r="D30" s="64" t="s">
        <v>36</v>
      </c>
      <c r="E30" s="64"/>
      <c r="F30" s="21"/>
      <c r="G30" s="70" t="s">
        <v>35</v>
      </c>
      <c r="H30" s="70"/>
      <c r="I30" s="70"/>
      <c r="J30" s="70"/>
      <c r="K30" s="70"/>
    </row>
    <row r="31" spans="1:11" s="17" customFormat="1" ht="30" customHeight="1">
      <c r="A31" s="20" t="s">
        <v>24</v>
      </c>
      <c r="B31" s="64" t="s">
        <v>34</v>
      </c>
      <c r="C31" s="64"/>
      <c r="D31" s="64" t="s">
        <v>30</v>
      </c>
      <c r="E31" s="64"/>
      <c r="G31" s="70"/>
      <c r="H31" s="70"/>
      <c r="I31" s="70"/>
      <c r="J31" s="70"/>
      <c r="K31" s="70"/>
    </row>
    <row r="32" spans="1:11" s="17" customFormat="1" ht="30" customHeight="1">
      <c r="A32" s="20" t="s">
        <v>25</v>
      </c>
      <c r="B32" s="64" t="s">
        <v>33</v>
      </c>
      <c r="C32" s="64"/>
      <c r="D32" s="64" t="s">
        <v>33</v>
      </c>
      <c r="E32" s="64"/>
      <c r="G32" s="65" t="s">
        <v>32</v>
      </c>
      <c r="H32" s="65"/>
      <c r="I32" s="65"/>
      <c r="J32" s="65"/>
      <c r="K32" s="66"/>
    </row>
    <row r="33" spans="1:12" s="22" customFormat="1" ht="30" customHeight="1">
      <c r="A33" s="20" t="s">
        <v>26</v>
      </c>
      <c r="B33" s="64" t="s">
        <v>31</v>
      </c>
      <c r="C33" s="64"/>
      <c r="D33" s="64" t="s">
        <v>31</v>
      </c>
      <c r="E33" s="64"/>
      <c r="G33" s="65" t="s">
        <v>0</v>
      </c>
      <c r="H33" s="65"/>
      <c r="I33" s="65"/>
      <c r="J33" s="65"/>
      <c r="K33" s="66"/>
      <c r="L33" s="23"/>
    </row>
    <row r="34" spans="1:12" s="22" customFormat="1" ht="30" customHeight="1">
      <c r="A34" s="20" t="s">
        <v>27</v>
      </c>
      <c r="B34" s="64" t="s">
        <v>30</v>
      </c>
      <c r="C34" s="64"/>
      <c r="D34" s="64" t="s">
        <v>29</v>
      </c>
      <c r="E34" s="64"/>
      <c r="G34" s="24"/>
      <c r="H34" s="25"/>
      <c r="I34" s="25"/>
      <c r="J34" s="25"/>
      <c r="K34" s="26"/>
      <c r="L34" s="23"/>
    </row>
  </sheetData>
  <sheetProtection/>
  <mergeCells count="46">
    <mergeCell ref="B33:C33"/>
    <mergeCell ref="D33:E33"/>
    <mergeCell ref="G33:K33"/>
    <mergeCell ref="B34:C34"/>
    <mergeCell ref="D34:E34"/>
    <mergeCell ref="B30:C30"/>
    <mergeCell ref="D30:E30"/>
    <mergeCell ref="G30:K31"/>
    <mergeCell ref="B31:C31"/>
    <mergeCell ref="D31:E31"/>
    <mergeCell ref="B32:C32"/>
    <mergeCell ref="D32:E32"/>
    <mergeCell ref="G32:K32"/>
    <mergeCell ref="A27:E27"/>
    <mergeCell ref="B28:C28"/>
    <mergeCell ref="D28:E28"/>
    <mergeCell ref="G28:K28"/>
    <mergeCell ref="B29:C29"/>
    <mergeCell ref="D29:E29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5:C5"/>
    <mergeCell ref="D5:E5"/>
    <mergeCell ref="F5:G5"/>
    <mergeCell ref="H5:I5"/>
    <mergeCell ref="J5:K5"/>
    <mergeCell ref="B23:C23"/>
    <mergeCell ref="D23:E23"/>
    <mergeCell ref="F23:G23"/>
    <mergeCell ref="H23:I23"/>
    <mergeCell ref="J23:K23"/>
    <mergeCell ref="A2:K2"/>
    <mergeCell ref="J3:K3"/>
    <mergeCell ref="B4:C4"/>
    <mergeCell ref="D4:E4"/>
    <mergeCell ref="F4:G4"/>
    <mergeCell ref="H4:I4"/>
    <mergeCell ref="J4:K4"/>
  </mergeCells>
  <printOptions horizontalCentered="1"/>
  <pageMargins left="0" right="0" top="0.35433070866141736" bottom="0.1968503937007874" header="0.2755905511811024" footer="0.3543307086614173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lunch</cp:lastModifiedBy>
  <cp:lastPrinted>2014-05-15T06:09:02Z</cp:lastPrinted>
  <dcterms:created xsi:type="dcterms:W3CDTF">2011-10-20T02:53:40Z</dcterms:created>
  <dcterms:modified xsi:type="dcterms:W3CDTF">2014-05-23T04:57:04Z</dcterms:modified>
  <cp:category/>
  <cp:version/>
  <cp:contentType/>
  <cp:contentStatus/>
</cp:coreProperties>
</file>