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360" windowHeight="8130" activeTab="0"/>
  </bookViews>
  <sheets>
    <sheet name="103預算對照表" sheetId="1" r:id="rId1"/>
    <sheet name="102預算" sheetId="2" r:id="rId2"/>
  </sheets>
  <definedNames>
    <definedName name="_xlnm.Print_Area" localSheetId="1">'102預算'!$A$1:$D$44</definedName>
    <definedName name="_xlnm.Print_Area" localSheetId="0">'103預算對照表'!$A$1:$G$44</definedName>
  </definedNames>
  <calcPr fullCalcOnLoad="1"/>
</workbook>
</file>

<file path=xl/sharedStrings.xml><?xml version="1.0" encoding="utf-8"?>
<sst xmlns="http://schemas.openxmlformats.org/spreadsheetml/2006/main" count="166" uniqueCount="108">
  <si>
    <t>項目</t>
  </si>
  <si>
    <t>金額</t>
  </si>
  <si>
    <t>說明</t>
  </si>
  <si>
    <t>序號</t>
  </si>
  <si>
    <t>合計</t>
  </si>
  <si>
    <t>閱讀活動經費</t>
  </si>
  <si>
    <t>學藝活動及畢業典禮經費分攤</t>
  </si>
  <si>
    <t>教師研習講師費</t>
  </si>
  <si>
    <t>代課費</t>
  </si>
  <si>
    <t>正義報報校刊相關經費</t>
  </si>
  <si>
    <t>晨讀活動、讀報有獎徵答、正義閱讀王、借閱王、詩詞王等集點獎勵品及活動相關費用</t>
  </si>
  <si>
    <t>序號</t>
  </si>
  <si>
    <t>項目</t>
  </si>
  <si>
    <t>說明</t>
  </si>
  <si>
    <t>金額</t>
  </si>
  <si>
    <t>外聘：3200*2場
內聘：2400*2場</t>
  </si>
  <si>
    <t>教務處</t>
  </si>
  <si>
    <t>輔導室</t>
  </si>
  <si>
    <t>102學年度申請家長會經費概算表</t>
  </si>
  <si>
    <t>各處室學生校外比賽獲獎及指導老師獎勵金</t>
  </si>
  <si>
    <t>總務處</t>
  </si>
  <si>
    <t>序號</t>
  </si>
  <si>
    <t>項目</t>
  </si>
  <si>
    <t>說明</t>
  </si>
  <si>
    <t>金額</t>
  </si>
  <si>
    <t>警衛春節慰問金</t>
  </si>
  <si>
    <t>1000*2人= 2000</t>
  </si>
  <si>
    <t>緊急修繕及採購預備金</t>
  </si>
  <si>
    <t>合計</t>
  </si>
  <si>
    <t>小學：24人。補校：3人。500*27人</t>
  </si>
  <si>
    <t>學務處</t>
  </si>
  <si>
    <t>合計</t>
  </si>
  <si>
    <t>補助特教班學生平安保險費(一學年)非重度以上</t>
  </si>
  <si>
    <t>上學期：1名=158元
下學期：1名=158元</t>
  </si>
  <si>
    <t>三重區學校志工協會會費</t>
  </si>
  <si>
    <t>繳交三蘆區</t>
  </si>
  <si>
    <t>102學年志工服務獎勵金</t>
  </si>
  <si>
    <t>102學年資深教員工服務獎勵金</t>
  </si>
  <si>
    <t>10年：1000*8名= 8000元
20年：1500*1名= 1500元</t>
  </si>
  <si>
    <t>致贈退休老師禮品</t>
  </si>
  <si>
    <t>畢業典禮會長獎獎品</t>
  </si>
  <si>
    <t>感謝長期的競賽指導教師禮品</t>
  </si>
  <si>
    <t>長期：科展、書法
1500*2=3000</t>
  </si>
  <si>
    <t>急難傷病慰問金預備金</t>
  </si>
  <si>
    <t>相關參訪團體紀念品預備金</t>
  </si>
  <si>
    <t>特教生學習進步鼓勵獎</t>
  </si>
  <si>
    <t>(特教班7名、資源班25名)</t>
  </si>
  <si>
    <t>5年： 600*6名= 3600
10年：1200* 9名= 10800 
15年：1800* 7名= 12600
20年：2000* 1名= 2000
25年：2000* 3名= 6000</t>
  </si>
  <si>
    <t>2000*2名= 4000</t>
  </si>
  <si>
    <t>輔導專刊</t>
  </si>
  <si>
    <t>1期</t>
  </si>
  <si>
    <t>總合計</t>
  </si>
  <si>
    <t>260*140節（公差、會議、支援活動……等）</t>
  </si>
  <si>
    <t>15000*2期（1月、6月）
(人數:小學1206+幼120+教100+備份=1500*10元/每份= 15000</t>
  </si>
  <si>
    <t>校慶園遊會</t>
  </si>
  <si>
    <t>帳棚、布置、園遊券等</t>
  </si>
  <si>
    <t>新北市音樂比賽</t>
  </si>
  <si>
    <t>管樂團（遊覽車、樂器車）、保險、餐盒，共約17000元，（支出分攤社團基金10000元、教育局補助7000元）</t>
  </si>
  <si>
    <t>使用社團基金</t>
  </si>
  <si>
    <t>吉他比賽</t>
  </si>
  <si>
    <t>人數約60人，交通費2車18000元、報名費4000元、餐費6000元、保險費，共30000元</t>
  </si>
  <si>
    <t>使用社團基金 (教育局無補助)</t>
  </si>
  <si>
    <t>兒童節禮物</t>
  </si>
  <si>
    <t>全校學生(含幼稚園)1250*50＝62500元</t>
  </si>
  <si>
    <t>感謝社團指導教師禮品</t>
  </si>
  <si>
    <t>管樂、合唱、弦樂、吉他、田徑、童軍1500*6＝9000元</t>
  </si>
  <si>
    <t>交通安全教育（金安獎）</t>
  </si>
  <si>
    <t>交安大圖輸出及情境布置10000元、成果冊及文宣品7000元、講師費3000元</t>
  </si>
  <si>
    <t>仲夏夜音樂會分攤經費</t>
  </si>
  <si>
    <t>參考101學年度 : 舞台燈光背板屋頂布置128000元、帳棚椅子13000元、餐費4000元、雜支5000元，共約150000元</t>
  </si>
  <si>
    <t>103年度學生海洋體驗探索夏令營</t>
  </si>
  <si>
    <t>103學年度申請家長會經費概算表</t>
  </si>
  <si>
    <t>項目</t>
  </si>
  <si>
    <t>說明</t>
  </si>
  <si>
    <t>金額</t>
  </si>
  <si>
    <t>上學期：1名=158元
下學期：1名=158元</t>
  </si>
  <si>
    <t>特教生學習進步鼓勵獎</t>
  </si>
  <si>
    <t>繳交三蘆區</t>
  </si>
  <si>
    <t>(特教班8名、資源班28名)</t>
  </si>
  <si>
    <r>
      <t>5年： 600*3名=1800
10年：1200* 7名= 8400 
15年：1800* 7名= 12600
20年：</t>
    </r>
    <r>
      <rPr>
        <sz val="12"/>
        <color indexed="10"/>
        <rFont val="新細明體"/>
        <family val="1"/>
      </rPr>
      <t>1800</t>
    </r>
    <r>
      <rPr>
        <sz val="12"/>
        <rFont val="新細明體"/>
        <family val="1"/>
      </rPr>
      <t>* 0名=0
25年：</t>
    </r>
    <r>
      <rPr>
        <sz val="12"/>
        <color indexed="10"/>
        <rFont val="新細明體"/>
        <family val="1"/>
      </rPr>
      <t>1800</t>
    </r>
    <r>
      <rPr>
        <sz val="12"/>
        <rFont val="新細明體"/>
        <family val="1"/>
      </rPr>
      <t>* 1名= 1800</t>
    </r>
  </si>
  <si>
    <t>10年：1000*3名= 3000元
20年：1500*2名= 3000元</t>
  </si>
  <si>
    <t>2000*6名= 12000</t>
  </si>
  <si>
    <t>晨讀活動、讀報有獎徵答、正義閱讀王、借閱王、詩詞王、班級讀書會等集點獎勵品及活動相關費用</t>
  </si>
  <si>
    <t>學藝活動及畢業典禮經費</t>
  </si>
  <si>
    <t>畢業典禮會長獎獎品</t>
  </si>
  <si>
    <t>102預算</t>
  </si>
  <si>
    <t>102結算</t>
  </si>
  <si>
    <t>102執行率</t>
  </si>
  <si>
    <t>103預算金額</t>
  </si>
  <si>
    <t>102執行情形</t>
  </si>
  <si>
    <t>未編列預算額外支出</t>
  </si>
  <si>
    <t>103預算</t>
  </si>
  <si>
    <t>102預算</t>
  </si>
  <si>
    <t>102結算</t>
  </si>
  <si>
    <t>102執行率</t>
  </si>
  <si>
    <t>家長會預算總合計</t>
  </si>
  <si>
    <t>外聘：3200*2場
內聘：2400*1場</t>
  </si>
  <si>
    <t>長期：科展、書法
1000*2=2000</t>
  </si>
  <si>
    <t>管樂、合唱、吉他、田徑 1000*4＝4000元</t>
  </si>
  <si>
    <t>全校學生(含幼稚園)1255*40＝50200元</t>
  </si>
  <si>
    <t>參考101、102學年度 : 場地布置、樂器車、便當等</t>
  </si>
  <si>
    <t>帳棚、布置等</t>
  </si>
  <si>
    <t>校慶運動會</t>
  </si>
  <si>
    <t>致贈退休教職員工禮品</t>
  </si>
  <si>
    <t xml:space="preserve">103學年資深教職員工服務獎勵金
【於上學期期末校務會議頒發】 </t>
  </si>
  <si>
    <t>103學年志工服務獎勵金
【於上學期校慶頒發】</t>
  </si>
  <si>
    <t>補助特教班學生平安保險費(一學年)非重度以上</t>
  </si>
  <si>
    <t>輔導文宣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</si>
</sst>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;[Red]#,##0"/>
    <numFmt numFmtId="181" formatCode="[$€-2]\ #,##0.00_);[Red]\([$€-2]\ #,##0.00\)"/>
    <numFmt numFmtId="182" formatCode="m&quot;月&quot;d&quot;日&quot;"/>
    <numFmt numFmtId="183" formatCode="#,##0_);[Red]\(#,##0\)"/>
    <numFmt numFmtId="184" formatCode="0.0%"/>
  </numFmts>
  <fonts count="4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color indexed="8"/>
      <name val="新細明體"/>
      <family val="1"/>
    </font>
    <font>
      <sz val="12"/>
      <name val="新細明體"/>
      <family val="1"/>
    </font>
    <font>
      <b/>
      <sz val="12"/>
      <name val="新細明體"/>
      <family val="1"/>
    </font>
    <font>
      <sz val="12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6"/>
      <color indexed="8"/>
      <name val="新細明體"/>
      <family val="1"/>
    </font>
    <font>
      <sz val="10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theme="1"/>
      <name val="新細明體"/>
      <family val="1"/>
    </font>
    <font>
      <sz val="12"/>
      <color theme="1"/>
      <name val="新細明體"/>
      <family val="1"/>
    </font>
    <font>
      <b/>
      <sz val="16"/>
      <color theme="1"/>
      <name val="新細明體"/>
      <family val="1"/>
    </font>
    <font>
      <sz val="12"/>
      <color rgb="FFFF0000"/>
      <name val="新細明體"/>
      <family val="1"/>
    </font>
    <font>
      <sz val="10"/>
      <color rgb="FFFF0000"/>
      <name val="新細明體"/>
      <family val="1"/>
    </font>
    <font>
      <b/>
      <sz val="16"/>
      <color theme="1"/>
      <name val="Calibri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6" tint="0.599990010261535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0" fontId="26" fillId="20" borderId="0" applyNumberFormat="0" applyBorder="0" applyAlignment="0" applyProtection="0"/>
    <xf numFmtId="9" fontId="1" fillId="0" borderId="0" applyFont="0" applyFill="0" applyBorder="0" applyAlignment="0" applyProtection="0"/>
    <xf numFmtId="0" fontId="2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1" fillId="22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2" applyNumberFormat="0" applyAlignment="0" applyProtection="0"/>
    <xf numFmtId="0" fontId="35" fillId="21" borderId="8" applyNumberFormat="0" applyAlignment="0" applyProtection="0"/>
    <xf numFmtId="0" fontId="36" fillId="30" borderId="9" applyNumberFormat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83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1" fillId="32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9" fontId="1" fillId="32" borderId="10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vertical="center"/>
    </xf>
    <xf numFmtId="0" fontId="3" fillId="32" borderId="10" xfId="0" applyFont="1" applyFill="1" applyBorder="1" applyAlignment="1">
      <alignment horizontal="center" vertical="center"/>
    </xf>
    <xf numFmtId="179" fontId="3" fillId="32" borderId="10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180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vertical="justify" wrapText="1"/>
    </xf>
    <xf numFmtId="0" fontId="40" fillId="34" borderId="10" xfId="0" applyFont="1" applyFill="1" applyBorder="1" applyAlignment="1">
      <alignment vertical="center"/>
    </xf>
    <xf numFmtId="0" fontId="40" fillId="34" borderId="10" xfId="0" applyFont="1" applyFill="1" applyBorder="1" applyAlignment="1">
      <alignment horizontal="justify" vertical="center" wrapText="1"/>
    </xf>
    <xf numFmtId="0" fontId="1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vertical="center"/>
    </xf>
    <xf numFmtId="0" fontId="40" fillId="35" borderId="10" xfId="0" applyFont="1" applyFill="1" applyBorder="1" applyAlignment="1">
      <alignment horizontal="justify" vertical="center" wrapText="1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180" fontId="3" fillId="34" borderId="10" xfId="0" applyNumberFormat="1" applyFont="1" applyFill="1" applyBorder="1" applyAlignment="1">
      <alignment horizontal="center" vertical="center"/>
    </xf>
    <xf numFmtId="0" fontId="40" fillId="36" borderId="10" xfId="0" applyFont="1" applyFill="1" applyBorder="1" applyAlignment="1">
      <alignment horizontal="center" vertical="center"/>
    </xf>
    <xf numFmtId="180" fontId="40" fillId="36" borderId="10" xfId="0" applyNumberFormat="1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left" vertical="center" wrapText="1"/>
    </xf>
    <xf numFmtId="0" fontId="40" fillId="8" borderId="10" xfId="0" applyFont="1" applyFill="1" applyBorder="1" applyAlignment="1">
      <alignment horizontal="left" vertical="center"/>
    </xf>
    <xf numFmtId="180" fontId="40" fillId="8" borderId="10" xfId="0" applyNumberFormat="1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left" vertical="center" wrapText="1"/>
    </xf>
    <xf numFmtId="179" fontId="5" fillId="8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179" fontId="5" fillId="0" borderId="13" xfId="0" applyNumberFormat="1" applyFont="1" applyFill="1" applyBorder="1" applyAlignment="1">
      <alignment horizontal="center" vertical="center" wrapText="1"/>
    </xf>
    <xf numFmtId="0" fontId="40" fillId="37" borderId="10" xfId="0" applyFont="1" applyFill="1" applyBorder="1" applyAlignment="1">
      <alignment horizontal="center" vertical="center"/>
    </xf>
    <xf numFmtId="179" fontId="40" fillId="37" borderId="10" xfId="0" applyNumberFormat="1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 horizontal="left" vertical="center" wrapText="1"/>
    </xf>
    <xf numFmtId="0" fontId="40" fillId="13" borderId="10" xfId="0" applyFont="1" applyFill="1" applyBorder="1" applyAlignment="1">
      <alignment horizontal="left" vertical="center" wrapText="1"/>
    </xf>
    <xf numFmtId="179" fontId="40" fillId="13" borderId="10" xfId="0" applyNumberFormat="1" applyFont="1" applyFill="1" applyBorder="1" applyAlignment="1">
      <alignment horizontal="center" vertical="center"/>
    </xf>
    <xf numFmtId="0" fontId="4" fillId="13" borderId="14" xfId="0" applyFont="1" applyFill="1" applyBorder="1" applyAlignment="1">
      <alignment horizontal="center" vertical="center"/>
    </xf>
    <xf numFmtId="0" fontId="4" fillId="13" borderId="14" xfId="0" applyFont="1" applyFill="1" applyBorder="1" applyAlignment="1">
      <alignment vertical="center" wrapText="1"/>
    </xf>
    <xf numFmtId="0" fontId="1" fillId="13" borderId="14" xfId="0" applyFont="1" applyFill="1" applyBorder="1" applyAlignment="1">
      <alignment vertical="center" wrapText="1"/>
    </xf>
    <xf numFmtId="179" fontId="40" fillId="13" borderId="14" xfId="0" applyNumberFormat="1" applyFont="1" applyFill="1" applyBorder="1" applyAlignment="1">
      <alignment horizontal="center" vertical="center"/>
    </xf>
    <xf numFmtId="0" fontId="40" fillId="13" borderId="10" xfId="0" applyFont="1" applyFill="1" applyBorder="1" applyAlignment="1">
      <alignment horizontal="left" vertical="center"/>
    </xf>
    <xf numFmtId="179" fontId="4" fillId="13" borderId="10" xfId="0" applyNumberFormat="1" applyFont="1" applyFill="1" applyBorder="1" applyAlignment="1">
      <alignment horizontal="center" vertical="center"/>
    </xf>
    <xf numFmtId="0" fontId="40" fillId="13" borderId="14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left" vertical="center" wrapText="1"/>
    </xf>
    <xf numFmtId="0" fontId="40" fillId="35" borderId="10" xfId="0" applyFont="1" applyFill="1" applyBorder="1" applyAlignment="1">
      <alignment horizontal="left" vertical="center" wrapText="1"/>
    </xf>
    <xf numFmtId="179" fontId="40" fillId="35" borderId="10" xfId="0" applyNumberFormat="1" applyFont="1" applyFill="1" applyBorder="1" applyAlignment="1">
      <alignment horizontal="center" vertical="center"/>
    </xf>
    <xf numFmtId="0" fontId="5" fillId="13" borderId="14" xfId="0" applyFont="1" applyFill="1" applyBorder="1" applyAlignment="1">
      <alignment horizontal="left" vertical="center" wrapText="1"/>
    </xf>
    <xf numFmtId="179" fontId="5" fillId="13" borderId="14" xfId="0" applyNumberFormat="1" applyFont="1" applyFill="1" applyBorder="1" applyAlignment="1">
      <alignment horizontal="center" vertical="center" wrapText="1"/>
    </xf>
    <xf numFmtId="179" fontId="41" fillId="0" borderId="15" xfId="0" applyNumberFormat="1" applyFont="1" applyBorder="1" applyAlignment="1">
      <alignment horizontal="center" vertical="center"/>
    </xf>
    <xf numFmtId="179" fontId="5" fillId="0" borderId="12" xfId="0" applyNumberFormat="1" applyFont="1" applyFill="1" applyBorder="1" applyAlignment="1">
      <alignment horizontal="center" vertical="center" wrapText="1"/>
    </xf>
    <xf numFmtId="179" fontId="40" fillId="0" borderId="0" xfId="0" applyNumberFormat="1" applyFont="1" applyAlignment="1">
      <alignment vertical="center"/>
    </xf>
    <xf numFmtId="0" fontId="4" fillId="8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vertical="center"/>
    </xf>
    <xf numFmtId="0" fontId="40" fillId="8" borderId="10" xfId="0" applyFont="1" applyFill="1" applyBorder="1" applyAlignment="1">
      <alignment horizontal="left" vertical="center" wrapText="1"/>
    </xf>
    <xf numFmtId="180" fontId="1" fillId="34" borderId="10" xfId="0" applyNumberFormat="1" applyFont="1" applyFill="1" applyBorder="1" applyAlignment="1">
      <alignment vertical="center"/>
    </xf>
    <xf numFmtId="180" fontId="40" fillId="34" borderId="10" xfId="0" applyNumberFormat="1" applyFont="1" applyFill="1" applyBorder="1" applyAlignment="1">
      <alignment vertical="center"/>
    </xf>
    <xf numFmtId="180" fontId="40" fillId="34" borderId="10" xfId="0" applyNumberFormat="1" applyFont="1" applyFill="1" applyBorder="1" applyAlignment="1">
      <alignment vertical="center" wrapText="1"/>
    </xf>
    <xf numFmtId="180" fontId="40" fillId="35" borderId="10" xfId="0" applyNumberFormat="1" applyFont="1" applyFill="1" applyBorder="1" applyAlignment="1">
      <alignment vertical="center"/>
    </xf>
    <xf numFmtId="180" fontId="40" fillId="0" borderId="0" xfId="0" applyNumberFormat="1" applyFont="1" applyAlignment="1">
      <alignment vertical="center"/>
    </xf>
    <xf numFmtId="0" fontId="1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vertical="center" wrapText="1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3" fillId="38" borderId="10" xfId="0" applyFont="1" applyFill="1" applyBorder="1" applyAlignment="1">
      <alignment horizontal="center" vertical="center"/>
    </xf>
    <xf numFmtId="183" fontId="39" fillId="0" borderId="0" xfId="0" applyNumberFormat="1" applyFont="1" applyAlignment="1">
      <alignment vertical="center"/>
    </xf>
    <xf numFmtId="0" fontId="4" fillId="36" borderId="1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left" vertical="center"/>
    </xf>
    <xf numFmtId="0" fontId="40" fillId="37" borderId="10" xfId="33" applyFont="1" applyFill="1" applyBorder="1" applyAlignment="1">
      <alignment horizontal="center" vertical="center"/>
      <protection/>
    </xf>
    <xf numFmtId="0" fontId="4" fillId="13" borderId="10" xfId="33" applyFont="1" applyFill="1" applyBorder="1" applyAlignment="1">
      <alignment horizontal="left" vertical="center" wrapText="1"/>
      <protection/>
    </xf>
    <xf numFmtId="0" fontId="40" fillId="13" borderId="10" xfId="33" applyFont="1" applyFill="1" applyBorder="1" applyAlignment="1">
      <alignment horizontal="left" vertical="center" wrapText="1"/>
      <protection/>
    </xf>
    <xf numFmtId="0" fontId="40" fillId="13" borderId="10" xfId="33" applyFont="1" applyFill="1" applyBorder="1" applyAlignment="1">
      <alignment horizontal="left" vertical="center"/>
      <protection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4" fillId="13" borderId="10" xfId="33" applyFont="1" applyFill="1" applyBorder="1" applyAlignment="1">
      <alignment vertical="center" wrapText="1"/>
      <protection/>
    </xf>
    <xf numFmtId="0" fontId="1" fillId="13" borderId="10" xfId="33" applyFont="1" applyFill="1" applyBorder="1" applyAlignment="1">
      <alignment vertical="center" wrapText="1"/>
      <protection/>
    </xf>
    <xf numFmtId="0" fontId="40" fillId="13" borderId="10" xfId="33" applyFont="1" applyFill="1" applyBorder="1" applyAlignment="1">
      <alignment vertical="center" wrapText="1"/>
      <protection/>
    </xf>
    <xf numFmtId="0" fontId="5" fillId="13" borderId="10" xfId="0" applyFont="1" applyFill="1" applyBorder="1" applyAlignment="1">
      <alignment horizontal="left" vertical="center" wrapText="1"/>
    </xf>
    <xf numFmtId="0" fontId="40" fillId="38" borderId="10" xfId="0" applyFont="1" applyFill="1" applyBorder="1" applyAlignment="1">
      <alignment vertical="center"/>
    </xf>
    <xf numFmtId="0" fontId="1" fillId="38" borderId="10" xfId="0" applyFont="1" applyFill="1" applyBorder="1" applyAlignment="1">
      <alignment vertical="center"/>
    </xf>
    <xf numFmtId="0" fontId="40" fillId="38" borderId="10" xfId="0" applyFont="1" applyFill="1" applyBorder="1" applyAlignment="1">
      <alignment horizontal="justify" vertical="center" wrapText="1"/>
    </xf>
    <xf numFmtId="179" fontId="3" fillId="32" borderId="11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right" vertical="center"/>
    </xf>
    <xf numFmtId="180" fontId="4" fillId="36" borderId="10" xfId="0" applyNumberFormat="1" applyFont="1" applyFill="1" applyBorder="1" applyAlignment="1">
      <alignment horizontal="right" vertical="center"/>
    </xf>
    <xf numFmtId="180" fontId="4" fillId="8" borderId="10" xfId="0" applyNumberFormat="1" applyFont="1" applyFill="1" applyBorder="1" applyAlignment="1">
      <alignment horizontal="right" vertical="center"/>
    </xf>
    <xf numFmtId="179" fontId="5" fillId="8" borderId="10" xfId="0" applyNumberFormat="1" applyFont="1" applyFill="1" applyBorder="1" applyAlignment="1">
      <alignment horizontal="right" vertical="center" wrapText="1"/>
    </xf>
    <xf numFmtId="179" fontId="5" fillId="0" borderId="17" xfId="0" applyNumberFormat="1" applyFont="1" applyFill="1" applyBorder="1" applyAlignment="1">
      <alignment horizontal="right" vertical="center" wrapText="1"/>
    </xf>
    <xf numFmtId="179" fontId="40" fillId="37" borderId="10" xfId="33" applyNumberFormat="1" applyFont="1" applyFill="1" applyBorder="1" applyAlignment="1">
      <alignment horizontal="right" vertical="center"/>
      <protection/>
    </xf>
    <xf numFmtId="179" fontId="40" fillId="13" borderId="10" xfId="33" applyNumberFormat="1" applyFont="1" applyFill="1" applyBorder="1" applyAlignment="1">
      <alignment horizontal="right" vertical="center"/>
      <protection/>
    </xf>
    <xf numFmtId="179" fontId="4" fillId="13" borderId="10" xfId="33" applyNumberFormat="1" applyFont="1" applyFill="1" applyBorder="1" applyAlignment="1">
      <alignment horizontal="right" vertical="center"/>
      <protection/>
    </xf>
    <xf numFmtId="179" fontId="5" fillId="13" borderId="10" xfId="0" applyNumberFormat="1" applyFont="1" applyFill="1" applyBorder="1" applyAlignment="1">
      <alignment horizontal="right" vertical="center" wrapText="1"/>
    </xf>
    <xf numFmtId="0" fontId="39" fillId="37" borderId="11" xfId="0" applyFont="1" applyFill="1" applyBorder="1" applyAlignment="1">
      <alignment vertical="center"/>
    </xf>
    <xf numFmtId="0" fontId="39" fillId="37" borderId="12" xfId="0" applyFont="1" applyFill="1" applyBorder="1" applyAlignment="1">
      <alignment vertical="center"/>
    </xf>
    <xf numFmtId="0" fontId="5" fillId="36" borderId="11" xfId="0" applyFont="1" applyFill="1" applyBorder="1" applyAlignment="1">
      <alignment vertical="center"/>
    </xf>
    <xf numFmtId="0" fontId="5" fillId="36" borderId="12" xfId="0" applyFont="1" applyFill="1" applyBorder="1" applyAlignment="1">
      <alignment vertical="center"/>
    </xf>
    <xf numFmtId="179" fontId="1" fillId="32" borderId="11" xfId="0" applyNumberFormat="1" applyFont="1" applyFill="1" applyBorder="1" applyAlignment="1">
      <alignment horizontal="right" vertical="center"/>
    </xf>
    <xf numFmtId="0" fontId="1" fillId="32" borderId="10" xfId="0" applyFont="1" applyFill="1" applyBorder="1" applyAlignment="1">
      <alignment vertical="center"/>
    </xf>
    <xf numFmtId="179" fontId="3" fillId="32" borderId="11" xfId="0" applyNumberFormat="1" applyFont="1" applyFill="1" applyBorder="1" applyAlignment="1">
      <alignment horizontal="right" vertical="center"/>
    </xf>
    <xf numFmtId="0" fontId="1" fillId="38" borderId="10" xfId="0" applyFont="1" applyFill="1" applyBorder="1" applyAlignment="1">
      <alignment horizontal="center" vertical="center"/>
    </xf>
    <xf numFmtId="180" fontId="1" fillId="38" borderId="10" xfId="0" applyNumberFormat="1" applyFont="1" applyFill="1" applyBorder="1" applyAlignment="1">
      <alignment horizontal="right" vertical="center"/>
    </xf>
    <xf numFmtId="0" fontId="1" fillId="38" borderId="10" xfId="0" applyFont="1" applyFill="1" applyBorder="1" applyAlignment="1">
      <alignment vertical="justify" wrapText="1"/>
    </xf>
    <xf numFmtId="0" fontId="3" fillId="38" borderId="10" xfId="0" applyFont="1" applyFill="1" applyBorder="1" applyAlignment="1">
      <alignment vertical="center"/>
    </xf>
    <xf numFmtId="180" fontId="3" fillId="38" borderId="10" xfId="0" applyNumberFormat="1" applyFont="1" applyFill="1" applyBorder="1" applyAlignment="1">
      <alignment horizontal="right" vertical="center"/>
    </xf>
    <xf numFmtId="183" fontId="40" fillId="0" borderId="10" xfId="0" applyNumberFormat="1" applyFont="1" applyFill="1" applyBorder="1" applyAlignment="1">
      <alignment horizontal="right" vertical="center"/>
    </xf>
    <xf numFmtId="183" fontId="39" fillId="0" borderId="10" xfId="0" applyNumberFormat="1" applyFont="1" applyFill="1" applyBorder="1" applyAlignment="1">
      <alignment horizontal="right" vertical="center"/>
    </xf>
    <xf numFmtId="183" fontId="39" fillId="0" borderId="0" xfId="0" applyNumberFormat="1" applyFont="1" applyAlignment="1">
      <alignment horizontal="right" vertical="center"/>
    </xf>
    <xf numFmtId="183" fontId="39" fillId="0" borderId="10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right" vertical="center"/>
    </xf>
    <xf numFmtId="183" fontId="40" fillId="0" borderId="0" xfId="0" applyNumberFormat="1" applyFont="1" applyAlignment="1">
      <alignment horizontal="right" vertical="center"/>
    </xf>
    <xf numFmtId="183" fontId="40" fillId="0" borderId="18" xfId="0" applyNumberFormat="1" applyFont="1" applyFill="1" applyBorder="1" applyAlignment="1">
      <alignment horizontal="right" vertical="center"/>
    </xf>
    <xf numFmtId="183" fontId="40" fillId="0" borderId="0" xfId="0" applyNumberFormat="1" applyFont="1" applyFill="1" applyAlignment="1">
      <alignment horizontal="right" vertical="center"/>
    </xf>
    <xf numFmtId="183" fontId="40" fillId="0" borderId="14" xfId="0" applyNumberFormat="1" applyFont="1" applyFill="1" applyBorder="1" applyAlignment="1">
      <alignment horizontal="right" vertical="center"/>
    </xf>
    <xf numFmtId="183" fontId="4" fillId="0" borderId="10" xfId="0" applyNumberFormat="1" applyFont="1" applyFill="1" applyBorder="1" applyAlignment="1">
      <alignment horizontal="right" vertical="center"/>
    </xf>
    <xf numFmtId="10" fontId="39" fillId="0" borderId="0" xfId="0" applyNumberFormat="1" applyFont="1" applyAlignment="1">
      <alignment horizontal="right" vertical="center"/>
    </xf>
    <xf numFmtId="10" fontId="39" fillId="0" borderId="10" xfId="0" applyNumberFormat="1" applyFont="1" applyBorder="1" applyAlignment="1">
      <alignment horizontal="center" vertical="center"/>
    </xf>
    <xf numFmtId="10" fontId="40" fillId="0" borderId="10" xfId="0" applyNumberFormat="1" applyFont="1" applyBorder="1" applyAlignment="1">
      <alignment horizontal="right" vertical="center"/>
    </xf>
    <xf numFmtId="10" fontId="40" fillId="0" borderId="0" xfId="0" applyNumberFormat="1" applyFont="1" applyAlignment="1">
      <alignment horizontal="right" vertical="center"/>
    </xf>
    <xf numFmtId="10" fontId="39" fillId="0" borderId="10" xfId="0" applyNumberFormat="1" applyFont="1" applyFill="1" applyBorder="1" applyAlignment="1">
      <alignment horizontal="center" vertical="center"/>
    </xf>
    <xf numFmtId="10" fontId="40" fillId="0" borderId="10" xfId="0" applyNumberFormat="1" applyFont="1" applyFill="1" applyBorder="1" applyAlignment="1">
      <alignment horizontal="right" vertical="center"/>
    </xf>
    <xf numFmtId="10" fontId="39" fillId="0" borderId="10" xfId="0" applyNumberFormat="1" applyFont="1" applyFill="1" applyBorder="1" applyAlignment="1">
      <alignment horizontal="right" vertical="center"/>
    </xf>
    <xf numFmtId="10" fontId="40" fillId="0" borderId="0" xfId="0" applyNumberFormat="1" applyFont="1" applyFill="1" applyAlignment="1">
      <alignment horizontal="right" vertical="center"/>
    </xf>
    <xf numFmtId="10" fontId="39" fillId="0" borderId="10" xfId="0" applyNumberFormat="1" applyFont="1" applyBorder="1" applyAlignment="1">
      <alignment horizontal="right" vertical="center"/>
    </xf>
    <xf numFmtId="3" fontId="40" fillId="0" borderId="0" xfId="0" applyNumberFormat="1" applyFont="1" applyAlignment="1">
      <alignment vertical="center"/>
    </xf>
    <xf numFmtId="0" fontId="42" fillId="38" borderId="10" xfId="0" applyFont="1" applyFill="1" applyBorder="1" applyAlignment="1">
      <alignment horizontal="center" vertical="center"/>
    </xf>
    <xf numFmtId="0" fontId="42" fillId="38" borderId="10" xfId="0" applyFont="1" applyFill="1" applyBorder="1" applyAlignment="1">
      <alignment vertical="center"/>
    </xf>
    <xf numFmtId="180" fontId="42" fillId="38" borderId="10" xfId="0" applyNumberFormat="1" applyFont="1" applyFill="1" applyBorder="1" applyAlignment="1">
      <alignment horizontal="right" vertical="center"/>
    </xf>
    <xf numFmtId="183" fontId="42" fillId="0" borderId="10" xfId="0" applyNumberFormat="1" applyFont="1" applyFill="1" applyBorder="1" applyAlignment="1">
      <alignment horizontal="right" vertical="center"/>
    </xf>
    <xf numFmtId="10" fontId="43" fillId="0" borderId="10" xfId="0" applyNumberFormat="1" applyFont="1" applyFill="1" applyBorder="1" applyAlignment="1">
      <alignment horizontal="center" vertical="justify"/>
    </xf>
    <xf numFmtId="179" fontId="5" fillId="0" borderId="0" xfId="0" applyNumberFormat="1" applyFont="1" applyFill="1" applyBorder="1" applyAlignment="1">
      <alignment horizontal="right" vertical="center" wrapText="1"/>
    </xf>
    <xf numFmtId="179" fontId="41" fillId="0" borderId="10" xfId="0" applyNumberFormat="1" applyFont="1" applyBorder="1" applyAlignment="1">
      <alignment horizontal="right" vertical="center"/>
    </xf>
    <xf numFmtId="183" fontId="39" fillId="0" borderId="10" xfId="0" applyNumberFormat="1" applyFont="1" applyBorder="1" applyAlignment="1">
      <alignment horizontal="right" vertical="center"/>
    </xf>
    <xf numFmtId="0" fontId="5" fillId="11" borderId="18" xfId="0" applyFont="1" applyFill="1" applyBorder="1" applyAlignment="1">
      <alignment horizontal="center" vertical="center" wrapText="1"/>
    </xf>
    <xf numFmtId="0" fontId="5" fillId="11" borderId="18" xfId="0" applyFont="1" applyFill="1" applyBorder="1" applyAlignment="1">
      <alignment horizontal="left" vertical="center" wrapText="1"/>
    </xf>
    <xf numFmtId="179" fontId="5" fillId="11" borderId="10" xfId="0" applyNumberFormat="1" applyFont="1" applyFill="1" applyBorder="1" applyAlignment="1">
      <alignment horizontal="right" vertical="center" wrapText="1"/>
    </xf>
    <xf numFmtId="179" fontId="41" fillId="11" borderId="10" xfId="0" applyNumberFormat="1" applyFont="1" applyFill="1" applyBorder="1" applyAlignment="1">
      <alignment horizontal="right" vertical="center"/>
    </xf>
    <xf numFmtId="179" fontId="1" fillId="35" borderId="11" xfId="0" applyNumberFormat="1" applyFont="1" applyFill="1" applyBorder="1" applyAlignment="1">
      <alignment horizontal="right" vertical="center"/>
    </xf>
    <xf numFmtId="179" fontId="4" fillId="35" borderId="11" xfId="0" applyNumberFormat="1" applyFont="1" applyFill="1" applyBorder="1" applyAlignment="1">
      <alignment horizontal="right" vertical="center"/>
    </xf>
    <xf numFmtId="180" fontId="40" fillId="35" borderId="10" xfId="0" applyNumberFormat="1" applyFont="1" applyFill="1" applyBorder="1" applyAlignment="1">
      <alignment horizontal="right" vertical="center"/>
    </xf>
    <xf numFmtId="180" fontId="4" fillId="35" borderId="10" xfId="0" applyNumberFormat="1" applyFont="1" applyFill="1" applyBorder="1" applyAlignment="1">
      <alignment horizontal="right" vertical="center"/>
    </xf>
    <xf numFmtId="179" fontId="40" fillId="35" borderId="10" xfId="33" applyNumberFormat="1" applyFont="1" applyFill="1" applyBorder="1" applyAlignment="1">
      <alignment horizontal="right" vertical="center"/>
      <protection/>
    </xf>
    <xf numFmtId="180" fontId="1" fillId="35" borderId="10" xfId="0" applyNumberFormat="1" applyFont="1" applyFill="1" applyBorder="1" applyAlignment="1">
      <alignment vertical="center"/>
    </xf>
    <xf numFmtId="10" fontId="44" fillId="0" borderId="10" xfId="0" applyNumberFormat="1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0" fontId="5" fillId="8" borderId="11" xfId="0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 wrapText="1"/>
    </xf>
    <xf numFmtId="183" fontId="3" fillId="0" borderId="10" xfId="0" applyNumberFormat="1" applyFont="1" applyFill="1" applyBorder="1" applyAlignment="1">
      <alignment horizontal="center" vertical="center"/>
    </xf>
    <xf numFmtId="0" fontId="5" fillId="13" borderId="10" xfId="0" applyFont="1" applyFill="1" applyBorder="1" applyAlignment="1">
      <alignment horizontal="center" vertical="center" wrapText="1"/>
    </xf>
    <xf numFmtId="0" fontId="41" fillId="11" borderId="19" xfId="0" applyFont="1" applyFill="1" applyBorder="1" applyAlignment="1">
      <alignment horizontal="center" vertical="center"/>
    </xf>
    <xf numFmtId="0" fontId="41" fillId="11" borderId="18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183" fontId="3" fillId="0" borderId="11" xfId="0" applyNumberFormat="1" applyFont="1" applyFill="1" applyBorder="1" applyAlignment="1">
      <alignment horizontal="center" vertical="center"/>
    </xf>
    <xf numFmtId="183" fontId="3" fillId="0" borderId="12" xfId="0" applyNumberFormat="1" applyFont="1" applyFill="1" applyBorder="1" applyAlignment="1">
      <alignment horizontal="center" vertical="center"/>
    </xf>
    <xf numFmtId="183" fontId="3" fillId="0" borderId="13" xfId="0" applyNumberFormat="1" applyFont="1" applyFill="1" applyBorder="1" applyAlignment="1">
      <alignment horizontal="center" vertical="center"/>
    </xf>
    <xf numFmtId="0" fontId="3" fillId="38" borderId="11" xfId="0" applyFont="1" applyFill="1" applyBorder="1" applyAlignment="1">
      <alignment horizontal="center" vertical="center"/>
    </xf>
    <xf numFmtId="0" fontId="3" fillId="38" borderId="12" xfId="0" applyFont="1" applyFill="1" applyBorder="1" applyAlignment="1">
      <alignment horizontal="center" vertical="center"/>
    </xf>
    <xf numFmtId="0" fontId="3" fillId="38" borderId="13" xfId="0" applyFont="1" applyFill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5" fillId="13" borderId="16" xfId="0" applyFont="1" applyFill="1" applyBorder="1" applyAlignment="1">
      <alignment horizontal="center" vertical="center" wrapText="1"/>
    </xf>
    <xf numFmtId="0" fontId="5" fillId="13" borderId="2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9" fillId="36" borderId="11" xfId="0" applyFont="1" applyFill="1" applyBorder="1" applyAlignment="1">
      <alignment horizontal="center" vertical="center"/>
    </xf>
    <xf numFmtId="0" fontId="39" fillId="36" borderId="12" xfId="0" applyFont="1" applyFill="1" applyBorder="1" applyAlignment="1">
      <alignment horizontal="center" vertical="center"/>
    </xf>
    <xf numFmtId="0" fontId="39" fillId="36" borderId="13" xfId="0" applyFont="1" applyFill="1" applyBorder="1" applyAlignment="1">
      <alignment horizontal="center" vertical="center"/>
    </xf>
    <xf numFmtId="0" fontId="39" fillId="37" borderId="11" xfId="0" applyFont="1" applyFill="1" applyBorder="1" applyAlignment="1">
      <alignment horizontal="center" vertical="center"/>
    </xf>
    <xf numFmtId="0" fontId="39" fillId="37" borderId="12" xfId="0" applyFont="1" applyFill="1" applyBorder="1" applyAlignment="1">
      <alignment horizontal="center" vertical="center"/>
    </xf>
    <xf numFmtId="0" fontId="39" fillId="37" borderId="13" xfId="0" applyFont="1" applyFill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view="pageBreakPreview" zoomScale="96" zoomScaleSheetLayoutView="96" zoomScalePageLayoutView="0" workbookViewId="0" topLeftCell="A1">
      <selection activeCell="H4" sqref="H4"/>
    </sheetView>
  </sheetViews>
  <sheetFormatPr defaultColWidth="9.00390625" defaultRowHeight="15.75"/>
  <cols>
    <col min="1" max="1" width="5.75390625" style="5" customWidth="1"/>
    <col min="2" max="2" width="32.375" style="5" customWidth="1"/>
    <col min="3" max="3" width="29.50390625" style="5" customWidth="1"/>
    <col min="4" max="4" width="17.125" style="94" customWidth="1"/>
    <col min="5" max="5" width="13.625" style="120" customWidth="1"/>
    <col min="6" max="6" width="12.625" style="120" customWidth="1"/>
    <col min="7" max="7" width="10.50390625" style="128" customWidth="1"/>
    <col min="8" max="9" width="9.875" style="5" bestFit="1" customWidth="1"/>
    <col min="10" max="16384" width="9.00390625" style="5" customWidth="1"/>
  </cols>
  <sheetData>
    <row r="1" spans="1:7" s="1" customFormat="1" ht="24.75" customHeight="1">
      <c r="A1" s="154" t="s">
        <v>71</v>
      </c>
      <c r="B1" s="154"/>
      <c r="C1" s="154"/>
      <c r="D1" s="154"/>
      <c r="E1" s="117"/>
      <c r="F1" s="117"/>
      <c r="G1" s="125"/>
    </row>
    <row r="2" spans="1:10" s="1" customFormat="1" ht="24.75" customHeight="1">
      <c r="A2" s="161" t="s">
        <v>16</v>
      </c>
      <c r="B2" s="162"/>
      <c r="C2" s="162"/>
      <c r="D2" s="163"/>
      <c r="E2" s="164" t="s">
        <v>89</v>
      </c>
      <c r="F2" s="165"/>
      <c r="G2" s="166"/>
      <c r="H2" s="5"/>
      <c r="I2" s="5"/>
      <c r="J2" s="5"/>
    </row>
    <row r="3" spans="1:7" s="71" customFormat="1" ht="24.75" customHeight="1">
      <c r="A3" s="10" t="s">
        <v>3</v>
      </c>
      <c r="B3" s="10" t="s">
        <v>0</v>
      </c>
      <c r="C3" s="10" t="s">
        <v>2</v>
      </c>
      <c r="D3" s="93" t="s">
        <v>88</v>
      </c>
      <c r="E3" s="118" t="s">
        <v>85</v>
      </c>
      <c r="F3" s="118" t="s">
        <v>86</v>
      </c>
      <c r="G3" s="126" t="s">
        <v>87</v>
      </c>
    </row>
    <row r="4" spans="1:7" ht="36" customHeight="1">
      <c r="A4" s="2">
        <v>1</v>
      </c>
      <c r="B4" s="69" t="s">
        <v>19</v>
      </c>
      <c r="C4" s="69"/>
      <c r="D4" s="147">
        <v>55000</v>
      </c>
      <c r="E4" s="119">
        <v>60000</v>
      </c>
      <c r="F4" s="115">
        <v>53840</v>
      </c>
      <c r="G4" s="127">
        <f>F4/E4</f>
        <v>0.8973333333333333</v>
      </c>
    </row>
    <row r="5" spans="1:7" ht="75" customHeight="1">
      <c r="A5" s="2">
        <v>2</v>
      </c>
      <c r="B5" s="108" t="s">
        <v>5</v>
      </c>
      <c r="C5" s="69" t="s">
        <v>82</v>
      </c>
      <c r="D5" s="107">
        <v>20000</v>
      </c>
      <c r="E5" s="119">
        <v>20000</v>
      </c>
      <c r="F5" s="115">
        <v>18198</v>
      </c>
      <c r="G5" s="127">
        <f aca="true" t="shared" si="0" ref="G5:G12">F5/E5</f>
        <v>0.9099</v>
      </c>
    </row>
    <row r="6" spans="1:7" ht="49.5" customHeight="1">
      <c r="A6" s="2">
        <v>3</v>
      </c>
      <c r="B6" s="108" t="s">
        <v>9</v>
      </c>
      <c r="C6" s="69" t="s">
        <v>53</v>
      </c>
      <c r="D6" s="107">
        <v>30000</v>
      </c>
      <c r="E6" s="119">
        <v>30000</v>
      </c>
      <c r="F6" s="115">
        <v>28060</v>
      </c>
      <c r="G6" s="127">
        <f t="shared" si="0"/>
        <v>0.9353333333333333</v>
      </c>
    </row>
    <row r="7" spans="1:7" ht="25.5" customHeight="1">
      <c r="A7" s="2">
        <v>4</v>
      </c>
      <c r="B7" s="108" t="s">
        <v>83</v>
      </c>
      <c r="C7" s="69"/>
      <c r="D7" s="107">
        <v>20000</v>
      </c>
      <c r="E7" s="119">
        <v>20000</v>
      </c>
      <c r="F7" s="115">
        <v>12257</v>
      </c>
      <c r="G7" s="127">
        <f t="shared" si="0"/>
        <v>0.61285</v>
      </c>
    </row>
    <row r="8" spans="1:7" ht="41.25" customHeight="1">
      <c r="A8" s="2">
        <v>5</v>
      </c>
      <c r="B8" s="108" t="s">
        <v>84</v>
      </c>
      <c r="C8" s="69" t="s">
        <v>29</v>
      </c>
      <c r="D8" s="107">
        <v>13500</v>
      </c>
      <c r="E8" s="119">
        <v>13500</v>
      </c>
      <c r="F8" s="115">
        <v>15105</v>
      </c>
      <c r="G8" s="127">
        <f t="shared" si="0"/>
        <v>1.1188888888888888</v>
      </c>
    </row>
    <row r="9" spans="1:7" ht="36" customHeight="1">
      <c r="A9" s="2">
        <v>6</v>
      </c>
      <c r="B9" s="108" t="s">
        <v>7</v>
      </c>
      <c r="C9" s="70" t="s">
        <v>96</v>
      </c>
      <c r="D9" s="147">
        <v>8800</v>
      </c>
      <c r="E9" s="119">
        <v>11200</v>
      </c>
      <c r="F9" s="115">
        <v>5600</v>
      </c>
      <c r="G9" s="127">
        <f t="shared" si="0"/>
        <v>0.5</v>
      </c>
    </row>
    <row r="10" spans="1:7" ht="39.75" customHeight="1">
      <c r="A10" s="2">
        <v>7</v>
      </c>
      <c r="B10" s="108" t="s">
        <v>41</v>
      </c>
      <c r="C10" s="70" t="s">
        <v>97</v>
      </c>
      <c r="D10" s="147">
        <v>2000</v>
      </c>
      <c r="E10" s="119">
        <v>3000</v>
      </c>
      <c r="F10" s="115">
        <v>3000</v>
      </c>
      <c r="G10" s="127">
        <f t="shared" si="0"/>
        <v>1</v>
      </c>
    </row>
    <row r="11" spans="1:7" ht="36.75" customHeight="1">
      <c r="A11" s="2">
        <v>8</v>
      </c>
      <c r="B11" s="108" t="s">
        <v>8</v>
      </c>
      <c r="C11" s="69" t="s">
        <v>52</v>
      </c>
      <c r="D11" s="148">
        <v>25000</v>
      </c>
      <c r="E11" s="119">
        <v>36400</v>
      </c>
      <c r="F11" s="115">
        <v>21840</v>
      </c>
      <c r="G11" s="127">
        <f t="shared" si="0"/>
        <v>0.6</v>
      </c>
    </row>
    <row r="12" spans="1:7" ht="24.75" customHeight="1">
      <c r="A12" s="9"/>
      <c r="B12" s="10" t="s">
        <v>4</v>
      </c>
      <c r="C12" s="9"/>
      <c r="D12" s="109">
        <f>SUM(D4:D11)</f>
        <v>174300</v>
      </c>
      <c r="E12" s="116">
        <f>SUM(E4:E11)</f>
        <v>194100</v>
      </c>
      <c r="F12" s="116">
        <f>SUM(F4:F11)</f>
        <v>157900</v>
      </c>
      <c r="G12" s="133">
        <f t="shared" si="0"/>
        <v>0.8134981968057702</v>
      </c>
    </row>
    <row r="13" ht="24.75" customHeight="1"/>
    <row r="14" spans="1:7" ht="24.75" customHeight="1">
      <c r="A14" s="167" t="s">
        <v>30</v>
      </c>
      <c r="B14" s="168"/>
      <c r="C14" s="168"/>
      <c r="D14" s="169"/>
      <c r="E14" s="164" t="s">
        <v>89</v>
      </c>
      <c r="F14" s="165"/>
      <c r="G14" s="166"/>
    </row>
    <row r="15" spans="1:10" ht="24.75" customHeight="1">
      <c r="A15" s="110" t="s">
        <v>3</v>
      </c>
      <c r="B15" s="110" t="s">
        <v>0</v>
      </c>
      <c r="C15" s="110" t="s">
        <v>2</v>
      </c>
      <c r="D15" s="111" t="s">
        <v>1</v>
      </c>
      <c r="E15" s="118" t="s">
        <v>85</v>
      </c>
      <c r="F15" s="118" t="s">
        <v>86</v>
      </c>
      <c r="G15" s="129" t="s">
        <v>87</v>
      </c>
      <c r="H15" s="62"/>
      <c r="I15" s="62"/>
      <c r="J15" s="62"/>
    </row>
    <row r="16" spans="1:7" ht="51" customHeight="1">
      <c r="A16" s="110">
        <v>1</v>
      </c>
      <c r="B16" s="90" t="s">
        <v>62</v>
      </c>
      <c r="C16" s="112" t="s">
        <v>99</v>
      </c>
      <c r="D16" s="149">
        <v>50200</v>
      </c>
      <c r="E16" s="115">
        <v>62500</v>
      </c>
      <c r="F16" s="115">
        <v>62250</v>
      </c>
      <c r="G16" s="130">
        <f>F16/E16</f>
        <v>0.996</v>
      </c>
    </row>
    <row r="17" spans="1:7" ht="51" customHeight="1">
      <c r="A17" s="110">
        <v>2</v>
      </c>
      <c r="B17" s="91" t="s">
        <v>64</v>
      </c>
      <c r="C17" s="92" t="s">
        <v>98</v>
      </c>
      <c r="D17" s="149">
        <v>4000</v>
      </c>
      <c r="E17" s="115">
        <v>9000</v>
      </c>
      <c r="F17" s="115">
        <v>9000</v>
      </c>
      <c r="G17" s="130">
        <f aca="true" t="shared" si="1" ref="G17:G22">F17/E17</f>
        <v>1</v>
      </c>
    </row>
    <row r="18" spans="1:7" ht="51" customHeight="1">
      <c r="A18" s="110">
        <v>3</v>
      </c>
      <c r="B18" s="91" t="s">
        <v>68</v>
      </c>
      <c r="C18" s="92" t="s">
        <v>100</v>
      </c>
      <c r="D18" s="149">
        <v>20000</v>
      </c>
      <c r="E18" s="115">
        <v>70000</v>
      </c>
      <c r="F18" s="115">
        <v>68736</v>
      </c>
      <c r="G18" s="130">
        <f t="shared" si="1"/>
        <v>0.9819428571428571</v>
      </c>
    </row>
    <row r="19" spans="1:7" ht="21.75" customHeight="1">
      <c r="A19" s="110">
        <v>4</v>
      </c>
      <c r="B19" s="91" t="s">
        <v>102</v>
      </c>
      <c r="C19" s="91" t="s">
        <v>101</v>
      </c>
      <c r="D19" s="152">
        <v>10000</v>
      </c>
      <c r="E19" s="115">
        <v>20000</v>
      </c>
      <c r="F19" s="115">
        <v>20000</v>
      </c>
      <c r="G19" s="130">
        <f t="shared" si="1"/>
        <v>1</v>
      </c>
    </row>
    <row r="20" spans="1:7" ht="51" customHeight="1">
      <c r="A20" s="110">
        <v>5</v>
      </c>
      <c r="B20" s="91" t="s">
        <v>66</v>
      </c>
      <c r="C20" s="92" t="s">
        <v>67</v>
      </c>
      <c r="D20" s="149">
        <v>0</v>
      </c>
      <c r="E20" s="115">
        <v>20000</v>
      </c>
      <c r="F20" s="115">
        <v>12380</v>
      </c>
      <c r="G20" s="130">
        <f t="shared" si="1"/>
        <v>0.619</v>
      </c>
    </row>
    <row r="21" spans="1:13" ht="33" customHeight="1">
      <c r="A21" s="135">
        <v>6</v>
      </c>
      <c r="B21" s="136" t="s">
        <v>70</v>
      </c>
      <c r="C21" s="136" t="s">
        <v>70</v>
      </c>
      <c r="D21" s="137">
        <v>0</v>
      </c>
      <c r="E21" s="138">
        <v>0</v>
      </c>
      <c r="F21" s="138">
        <v>11947</v>
      </c>
      <c r="G21" s="139" t="s">
        <v>90</v>
      </c>
      <c r="M21" s="134"/>
    </row>
    <row r="22" spans="1:9" s="1" customFormat="1" ht="24.75" customHeight="1">
      <c r="A22" s="113"/>
      <c r="B22" s="73" t="s">
        <v>4</v>
      </c>
      <c r="C22" s="113"/>
      <c r="D22" s="114">
        <f>SUM(D16:D21)</f>
        <v>84200</v>
      </c>
      <c r="E22" s="116">
        <f>SUM(E16:E21)</f>
        <v>181500</v>
      </c>
      <c r="F22" s="116">
        <f>SUM(F16:F21)</f>
        <v>184313</v>
      </c>
      <c r="G22" s="131">
        <f t="shared" si="1"/>
        <v>1.0154986225895317</v>
      </c>
      <c r="H22" s="74"/>
      <c r="I22" s="74"/>
    </row>
    <row r="23" ht="24.75" customHeight="1"/>
    <row r="24" spans="1:7" ht="24.75" customHeight="1">
      <c r="A24" s="105" t="s">
        <v>20</v>
      </c>
      <c r="B24" s="106"/>
      <c r="C24" s="106"/>
      <c r="D24" s="106"/>
      <c r="E24" s="157" t="s">
        <v>89</v>
      </c>
      <c r="F24" s="157"/>
      <c r="G24" s="157"/>
    </row>
    <row r="25" spans="1:7" ht="24.75" customHeight="1">
      <c r="A25" s="75" t="s">
        <v>3</v>
      </c>
      <c r="B25" s="75" t="s">
        <v>0</v>
      </c>
      <c r="C25" s="75" t="s">
        <v>2</v>
      </c>
      <c r="D25" s="95" t="s">
        <v>1</v>
      </c>
      <c r="E25" s="118" t="s">
        <v>85</v>
      </c>
      <c r="F25" s="118" t="s">
        <v>86</v>
      </c>
      <c r="G25" s="129" t="s">
        <v>87</v>
      </c>
    </row>
    <row r="26" spans="1:7" ht="24.75" customHeight="1">
      <c r="A26" s="28">
        <v>1</v>
      </c>
      <c r="B26" s="29" t="s">
        <v>25</v>
      </c>
      <c r="C26" s="76" t="s">
        <v>26</v>
      </c>
      <c r="D26" s="96">
        <v>2000</v>
      </c>
      <c r="E26" s="115">
        <v>2000</v>
      </c>
      <c r="F26" s="115">
        <v>2000</v>
      </c>
      <c r="G26" s="130">
        <f>F26/E26</f>
        <v>1</v>
      </c>
    </row>
    <row r="27" spans="1:7" ht="24.75" customHeight="1">
      <c r="A27" s="28">
        <v>2</v>
      </c>
      <c r="B27" s="76" t="s">
        <v>27</v>
      </c>
      <c r="C27" s="29"/>
      <c r="D27" s="150">
        <v>20000</v>
      </c>
      <c r="E27" s="115">
        <v>50000</v>
      </c>
      <c r="F27" s="115">
        <v>0</v>
      </c>
      <c r="G27" s="130">
        <f>F27/E27</f>
        <v>0</v>
      </c>
    </row>
    <row r="28" spans="1:7" ht="24.75" customHeight="1">
      <c r="A28" s="32">
        <v>3</v>
      </c>
      <c r="B28" s="76" t="s">
        <v>43</v>
      </c>
      <c r="C28" s="29"/>
      <c r="D28" s="150">
        <v>15000</v>
      </c>
      <c r="E28" s="115">
        <v>20000</v>
      </c>
      <c r="F28" s="115">
        <v>6600</v>
      </c>
      <c r="G28" s="130">
        <f>F28/E28</f>
        <v>0.33</v>
      </c>
    </row>
    <row r="29" spans="1:7" s="62" customFormat="1" ht="24" customHeight="1">
      <c r="A29" s="32">
        <v>4</v>
      </c>
      <c r="B29" s="29" t="s">
        <v>44</v>
      </c>
      <c r="C29" s="61"/>
      <c r="D29" s="150">
        <v>8000</v>
      </c>
      <c r="E29" s="115">
        <v>20000</v>
      </c>
      <c r="F29" s="115">
        <v>0</v>
      </c>
      <c r="G29" s="130">
        <f>F29/E29</f>
        <v>0</v>
      </c>
    </row>
    <row r="30" spans="1:7" ht="24.75" customHeight="1">
      <c r="A30" s="155" t="s">
        <v>28</v>
      </c>
      <c r="B30" s="156"/>
      <c r="C30" s="33"/>
      <c r="D30" s="97">
        <f>SUM(D26:D29)</f>
        <v>45000</v>
      </c>
      <c r="E30" s="116">
        <f>SUM(E26:E29)</f>
        <v>92000</v>
      </c>
      <c r="F30" s="116">
        <f>SUM(F26:F29)</f>
        <v>8600</v>
      </c>
      <c r="G30" s="131">
        <f>F30/E30</f>
        <v>0.09347826086956522</v>
      </c>
    </row>
    <row r="31" spans="1:7" ht="24.75" customHeight="1">
      <c r="A31" s="81"/>
      <c r="B31" s="82"/>
      <c r="C31" s="83"/>
      <c r="D31" s="98"/>
      <c r="E31" s="121"/>
      <c r="F31" s="122"/>
      <c r="G31" s="132"/>
    </row>
    <row r="32" spans="1:7" ht="24.75" customHeight="1">
      <c r="A32" s="103" t="s">
        <v>17</v>
      </c>
      <c r="B32" s="104"/>
      <c r="C32" s="104"/>
      <c r="D32" s="104"/>
      <c r="E32" s="157" t="s">
        <v>89</v>
      </c>
      <c r="F32" s="157"/>
      <c r="G32" s="157"/>
    </row>
    <row r="33" spans="1:7" ht="24.75" customHeight="1">
      <c r="A33" s="39" t="s">
        <v>11</v>
      </c>
      <c r="B33" s="77" t="s">
        <v>72</v>
      </c>
      <c r="C33" s="77" t="s">
        <v>73</v>
      </c>
      <c r="D33" s="99" t="s">
        <v>74</v>
      </c>
      <c r="E33" s="118" t="s">
        <v>85</v>
      </c>
      <c r="F33" s="118" t="s">
        <v>86</v>
      </c>
      <c r="G33" s="129" t="s">
        <v>87</v>
      </c>
    </row>
    <row r="34" spans="1:7" ht="40.5" customHeight="1">
      <c r="A34" s="41">
        <v>1</v>
      </c>
      <c r="B34" s="78" t="s">
        <v>106</v>
      </c>
      <c r="C34" s="79" t="s">
        <v>75</v>
      </c>
      <c r="D34" s="100">
        <v>316</v>
      </c>
      <c r="E34" s="115">
        <v>316</v>
      </c>
      <c r="F34" s="115">
        <v>158</v>
      </c>
      <c r="G34" s="130">
        <f>F34/E34</f>
        <v>0.5</v>
      </c>
    </row>
    <row r="35" spans="1:7" ht="24.75" customHeight="1">
      <c r="A35" s="41">
        <v>2</v>
      </c>
      <c r="B35" s="86" t="s">
        <v>76</v>
      </c>
      <c r="C35" s="87" t="s">
        <v>78</v>
      </c>
      <c r="D35" s="151">
        <v>3600</v>
      </c>
      <c r="E35" s="123">
        <v>5000</v>
      </c>
      <c r="F35" s="115">
        <v>5000</v>
      </c>
      <c r="G35" s="130">
        <f aca="true" t="shared" si="2" ref="G35:G41">F35/E35</f>
        <v>1</v>
      </c>
    </row>
    <row r="36" spans="1:7" ht="24.75" customHeight="1">
      <c r="A36" s="41">
        <v>3</v>
      </c>
      <c r="B36" s="78" t="s">
        <v>34</v>
      </c>
      <c r="C36" s="80" t="s">
        <v>77</v>
      </c>
      <c r="D36" s="100">
        <v>3000</v>
      </c>
      <c r="E36" s="115">
        <v>3000</v>
      </c>
      <c r="F36" s="115">
        <v>3000</v>
      </c>
      <c r="G36" s="130">
        <f t="shared" si="2"/>
        <v>1</v>
      </c>
    </row>
    <row r="37" spans="1:7" ht="98.25" customHeight="1">
      <c r="A37" s="41">
        <v>4</v>
      </c>
      <c r="B37" s="78" t="s">
        <v>105</v>
      </c>
      <c r="C37" s="78" t="s">
        <v>79</v>
      </c>
      <c r="D37" s="101">
        <v>24600</v>
      </c>
      <c r="E37" s="124">
        <v>35000</v>
      </c>
      <c r="F37" s="115">
        <v>35000</v>
      </c>
      <c r="G37" s="130">
        <f t="shared" si="2"/>
        <v>1</v>
      </c>
    </row>
    <row r="38" spans="1:7" ht="47.25" customHeight="1">
      <c r="A38" s="41">
        <v>5</v>
      </c>
      <c r="B38" s="78" t="s">
        <v>104</v>
      </c>
      <c r="C38" s="79" t="s">
        <v>80</v>
      </c>
      <c r="D38" s="100">
        <v>6000</v>
      </c>
      <c r="E38" s="115">
        <v>9500</v>
      </c>
      <c r="F38" s="115">
        <v>9500</v>
      </c>
      <c r="G38" s="130">
        <f t="shared" si="2"/>
        <v>1</v>
      </c>
    </row>
    <row r="39" spans="1:7" s="72" customFormat="1" ht="38.25" customHeight="1">
      <c r="A39" s="41">
        <v>6</v>
      </c>
      <c r="B39" s="86" t="s">
        <v>103</v>
      </c>
      <c r="C39" s="88" t="s">
        <v>81</v>
      </c>
      <c r="D39" s="100">
        <v>12000</v>
      </c>
      <c r="E39" s="123">
        <v>4000</v>
      </c>
      <c r="F39" s="115">
        <v>1750</v>
      </c>
      <c r="G39" s="130">
        <f t="shared" si="2"/>
        <v>0.4375</v>
      </c>
    </row>
    <row r="40" spans="1:7" ht="24.75" customHeight="1">
      <c r="A40" s="41">
        <v>7</v>
      </c>
      <c r="B40" s="42" t="s">
        <v>107</v>
      </c>
      <c r="C40" s="43"/>
      <c r="D40" s="100">
        <v>8000</v>
      </c>
      <c r="E40" s="115">
        <v>15000</v>
      </c>
      <c r="F40" s="115">
        <v>12030</v>
      </c>
      <c r="G40" s="130">
        <f t="shared" si="2"/>
        <v>0.802</v>
      </c>
    </row>
    <row r="41" spans="1:8" s="1" customFormat="1" ht="27" customHeight="1">
      <c r="A41" s="158" t="s">
        <v>28</v>
      </c>
      <c r="B41" s="158"/>
      <c r="C41" s="89"/>
      <c r="D41" s="102">
        <f>SUM(D34:D40)</f>
        <v>57516</v>
      </c>
      <c r="E41" s="116">
        <f>SUM(E34:E40)</f>
        <v>71816</v>
      </c>
      <c r="F41" s="116">
        <f>SUM(F34:F40)</f>
        <v>66438</v>
      </c>
      <c r="G41" s="131">
        <f t="shared" si="2"/>
        <v>0.9251141806839701</v>
      </c>
      <c r="H41" s="5"/>
    </row>
    <row r="42" spans="1:10" s="1" customFormat="1" ht="27" customHeight="1">
      <c r="A42" s="84"/>
      <c r="B42" s="84"/>
      <c r="C42" s="85"/>
      <c r="D42" s="140"/>
      <c r="E42" s="117"/>
      <c r="F42" s="117"/>
      <c r="G42" s="128"/>
      <c r="H42" s="5"/>
      <c r="I42" s="5"/>
      <c r="J42" s="5"/>
    </row>
    <row r="43" spans="1:10" s="1" customFormat="1" ht="27" customHeight="1">
      <c r="A43" s="143"/>
      <c r="B43" s="143"/>
      <c r="C43" s="144"/>
      <c r="D43" s="145" t="s">
        <v>91</v>
      </c>
      <c r="E43" s="142" t="s">
        <v>92</v>
      </c>
      <c r="F43" s="142" t="s">
        <v>93</v>
      </c>
      <c r="G43" s="133" t="s">
        <v>94</v>
      </c>
      <c r="H43" s="5"/>
      <c r="I43" s="5"/>
      <c r="J43" s="5"/>
    </row>
    <row r="44" spans="1:7" ht="29.25" customHeight="1">
      <c r="A44" s="159" t="s">
        <v>95</v>
      </c>
      <c r="B44" s="160"/>
      <c r="C44" s="160"/>
      <c r="D44" s="146">
        <f>D41+D30+D22+D12</f>
        <v>361016</v>
      </c>
      <c r="E44" s="141">
        <f>E41+E30+E22+E12</f>
        <v>539416</v>
      </c>
      <c r="F44" s="141">
        <f>F41+F30+F22+F12</f>
        <v>417251</v>
      </c>
      <c r="G44" s="153">
        <f>F44/E44</f>
        <v>0.7735235884734601</v>
      </c>
    </row>
  </sheetData>
  <sheetProtection/>
  <mergeCells count="10">
    <mergeCell ref="A1:D1"/>
    <mergeCell ref="A30:B30"/>
    <mergeCell ref="E24:G24"/>
    <mergeCell ref="E32:G32"/>
    <mergeCell ref="A41:B41"/>
    <mergeCell ref="A44:C44"/>
    <mergeCell ref="A2:D2"/>
    <mergeCell ref="E2:G2"/>
    <mergeCell ref="E14:G14"/>
    <mergeCell ref="A14:D1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80" r:id="rId1"/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view="pageBreakPreview" zoomScale="82" zoomScaleSheetLayoutView="82" zoomScalePageLayoutView="0" workbookViewId="0" topLeftCell="A1">
      <selection activeCell="E42" sqref="E42"/>
    </sheetView>
  </sheetViews>
  <sheetFormatPr defaultColWidth="9.00390625" defaultRowHeight="15.75"/>
  <cols>
    <col min="1" max="1" width="5.75390625" style="5" customWidth="1"/>
    <col min="2" max="3" width="32.375" style="5" customWidth="1"/>
    <col min="4" max="4" width="17.375" style="12" customWidth="1"/>
    <col min="5" max="5" width="16.50390625" style="5" customWidth="1"/>
    <col min="6" max="6" width="9.00390625" style="5" customWidth="1"/>
    <col min="7" max="16384" width="9.00390625" style="5" customWidth="1"/>
  </cols>
  <sheetData>
    <row r="1" spans="1:4" s="1" customFormat="1" ht="24.75" customHeight="1">
      <c r="A1" s="154" t="s">
        <v>18</v>
      </c>
      <c r="B1" s="154"/>
      <c r="C1" s="154"/>
      <c r="D1" s="154"/>
    </row>
    <row r="2" spans="1:4" s="1" customFormat="1" ht="24.75" customHeight="1">
      <c r="A2" s="161" t="s">
        <v>16</v>
      </c>
      <c r="B2" s="162"/>
      <c r="C2" s="162"/>
      <c r="D2" s="163"/>
    </row>
    <row r="3" spans="1:4" ht="24.75" customHeight="1">
      <c r="A3" s="2" t="s">
        <v>3</v>
      </c>
      <c r="B3" s="3" t="s">
        <v>0</v>
      </c>
      <c r="C3" s="2" t="s">
        <v>2</v>
      </c>
      <c r="D3" s="4" t="s">
        <v>1</v>
      </c>
    </row>
    <row r="4" spans="1:4" ht="36" customHeight="1">
      <c r="A4" s="2">
        <v>1</v>
      </c>
      <c r="B4" s="6" t="s">
        <v>19</v>
      </c>
      <c r="C4" s="6"/>
      <c r="D4" s="4">
        <v>60000</v>
      </c>
    </row>
    <row r="5" spans="1:4" ht="49.5" customHeight="1">
      <c r="A5" s="2">
        <v>2</v>
      </c>
      <c r="B5" s="7" t="s">
        <v>5</v>
      </c>
      <c r="C5" s="6" t="s">
        <v>10</v>
      </c>
      <c r="D5" s="4">
        <v>20000</v>
      </c>
    </row>
    <row r="6" spans="1:4" ht="52.5" customHeight="1">
      <c r="A6" s="2">
        <v>3</v>
      </c>
      <c r="B6" s="7" t="s">
        <v>9</v>
      </c>
      <c r="C6" s="6" t="s">
        <v>53</v>
      </c>
      <c r="D6" s="4">
        <v>30000</v>
      </c>
    </row>
    <row r="7" spans="1:4" ht="24.75" customHeight="1">
      <c r="A7" s="2">
        <v>4</v>
      </c>
      <c r="B7" s="7" t="s">
        <v>6</v>
      </c>
      <c r="C7" s="6"/>
      <c r="D7" s="4">
        <v>20000</v>
      </c>
    </row>
    <row r="8" spans="1:4" ht="36" customHeight="1">
      <c r="A8" s="2">
        <v>5</v>
      </c>
      <c r="B8" s="7" t="s">
        <v>40</v>
      </c>
      <c r="C8" s="6" t="s">
        <v>29</v>
      </c>
      <c r="D8" s="4">
        <v>13500</v>
      </c>
    </row>
    <row r="9" spans="1:4" ht="36" customHeight="1">
      <c r="A9" s="2">
        <v>6</v>
      </c>
      <c r="B9" s="7" t="s">
        <v>7</v>
      </c>
      <c r="C9" s="8" t="s">
        <v>15</v>
      </c>
      <c r="D9" s="4">
        <v>11200</v>
      </c>
    </row>
    <row r="10" spans="1:4" ht="32.25" customHeight="1">
      <c r="A10" s="2">
        <v>7</v>
      </c>
      <c r="B10" s="7" t="s">
        <v>41</v>
      </c>
      <c r="C10" s="8" t="s">
        <v>42</v>
      </c>
      <c r="D10" s="4">
        <v>3000</v>
      </c>
    </row>
    <row r="11" spans="1:4" ht="34.5" customHeight="1">
      <c r="A11" s="2">
        <v>8</v>
      </c>
      <c r="B11" s="7" t="s">
        <v>8</v>
      </c>
      <c r="C11" s="6" t="s">
        <v>52</v>
      </c>
      <c r="D11" s="4">
        <v>36400</v>
      </c>
    </row>
    <row r="12" spans="1:4" ht="24.75" customHeight="1">
      <c r="A12" s="9"/>
      <c r="B12" s="10" t="s">
        <v>4</v>
      </c>
      <c r="C12" s="9"/>
      <c r="D12" s="11">
        <f>SUM(D4:D11)</f>
        <v>194100</v>
      </c>
    </row>
    <row r="13" ht="24.75" customHeight="1"/>
    <row r="14" spans="1:4" ht="24.75" customHeight="1">
      <c r="A14" s="174" t="s">
        <v>30</v>
      </c>
      <c r="B14" s="175"/>
      <c r="C14" s="175"/>
      <c r="D14" s="176"/>
    </row>
    <row r="15" spans="1:4" ht="24.75" customHeight="1">
      <c r="A15" s="13" t="s">
        <v>21</v>
      </c>
      <c r="B15" s="13" t="s">
        <v>22</v>
      </c>
      <c r="C15" s="13" t="s">
        <v>23</v>
      </c>
      <c r="D15" s="14" t="s">
        <v>24</v>
      </c>
    </row>
    <row r="16" spans="1:4" ht="16.5">
      <c r="A16" s="13">
        <v>1</v>
      </c>
      <c r="B16" s="15" t="s">
        <v>54</v>
      </c>
      <c r="C16" s="15" t="s">
        <v>55</v>
      </c>
      <c r="D16" s="64">
        <v>20000</v>
      </c>
    </row>
    <row r="17" spans="1:4" ht="66">
      <c r="A17" s="13">
        <v>2</v>
      </c>
      <c r="B17" s="15" t="s">
        <v>56</v>
      </c>
      <c r="C17" s="16" t="s">
        <v>57</v>
      </c>
      <c r="D17" s="65" t="s">
        <v>58</v>
      </c>
    </row>
    <row r="18" spans="1:4" ht="51" customHeight="1">
      <c r="A18" s="13">
        <v>3</v>
      </c>
      <c r="B18" s="15" t="s">
        <v>59</v>
      </c>
      <c r="C18" s="17" t="s">
        <v>60</v>
      </c>
      <c r="D18" s="66" t="s">
        <v>61</v>
      </c>
    </row>
    <row r="19" spans="1:4" ht="33" customHeight="1">
      <c r="A19" s="13">
        <v>4</v>
      </c>
      <c r="B19" s="18" t="s">
        <v>62</v>
      </c>
      <c r="C19" s="17" t="s">
        <v>63</v>
      </c>
      <c r="D19" s="65">
        <v>62500</v>
      </c>
    </row>
    <row r="20" spans="1:4" ht="33">
      <c r="A20" s="13">
        <v>5</v>
      </c>
      <c r="B20" s="15" t="s">
        <v>64</v>
      </c>
      <c r="C20" s="19" t="s">
        <v>65</v>
      </c>
      <c r="D20" s="65">
        <v>9000</v>
      </c>
    </row>
    <row r="21" spans="1:4" ht="50.25" customHeight="1">
      <c r="A21" s="20">
        <v>6</v>
      </c>
      <c r="B21" s="21" t="s">
        <v>66</v>
      </c>
      <c r="C21" s="22" t="s">
        <v>67</v>
      </c>
      <c r="D21" s="67">
        <v>20000</v>
      </c>
    </row>
    <row r="22" spans="1:4" ht="72" customHeight="1">
      <c r="A22" s="20">
        <v>7</v>
      </c>
      <c r="B22" s="21" t="s">
        <v>68</v>
      </c>
      <c r="C22" s="22" t="s">
        <v>69</v>
      </c>
      <c r="D22" s="67">
        <v>70000</v>
      </c>
    </row>
    <row r="23" spans="1:4" ht="24.75" customHeight="1">
      <c r="A23" s="23"/>
      <c r="B23" s="24" t="s">
        <v>31</v>
      </c>
      <c r="C23" s="23"/>
      <c r="D23" s="25">
        <f>SUM(D16:D22)</f>
        <v>181500</v>
      </c>
    </row>
    <row r="24" ht="24.75" customHeight="1"/>
    <row r="25" spans="1:4" ht="24.75" customHeight="1">
      <c r="A25" s="177" t="s">
        <v>20</v>
      </c>
      <c r="B25" s="178"/>
      <c r="C25" s="178"/>
      <c r="D25" s="179"/>
    </row>
    <row r="26" spans="1:4" ht="24.75" customHeight="1">
      <c r="A26" s="26" t="s">
        <v>21</v>
      </c>
      <c r="B26" s="26" t="s">
        <v>22</v>
      </c>
      <c r="C26" s="26" t="s">
        <v>23</v>
      </c>
      <c r="D26" s="27" t="s">
        <v>24</v>
      </c>
    </row>
    <row r="27" spans="1:4" ht="24.75" customHeight="1">
      <c r="A27" s="28">
        <v>1</v>
      </c>
      <c r="B27" s="29" t="s">
        <v>25</v>
      </c>
      <c r="C27" s="30" t="s">
        <v>26</v>
      </c>
      <c r="D27" s="31">
        <v>2000</v>
      </c>
    </row>
    <row r="28" spans="1:4" ht="24.75" customHeight="1">
      <c r="A28" s="28">
        <v>2</v>
      </c>
      <c r="B28" s="30" t="s">
        <v>27</v>
      </c>
      <c r="C28" s="29"/>
      <c r="D28" s="31">
        <v>50000</v>
      </c>
    </row>
    <row r="29" spans="1:4" ht="24.75" customHeight="1">
      <c r="A29" s="32">
        <v>3</v>
      </c>
      <c r="B29" s="30" t="s">
        <v>43</v>
      </c>
      <c r="C29" s="29"/>
      <c r="D29" s="31">
        <v>20000</v>
      </c>
    </row>
    <row r="30" spans="1:4" s="62" customFormat="1" ht="24" customHeight="1">
      <c r="A30" s="32">
        <v>4</v>
      </c>
      <c r="B30" s="63" t="s">
        <v>44</v>
      </c>
      <c r="C30" s="61"/>
      <c r="D30" s="31">
        <v>20000</v>
      </c>
    </row>
    <row r="31" spans="1:5" ht="24.75" customHeight="1">
      <c r="A31" s="155" t="s">
        <v>28</v>
      </c>
      <c r="B31" s="156"/>
      <c r="C31" s="33"/>
      <c r="D31" s="34">
        <f>SUM(D27:D30)</f>
        <v>92000</v>
      </c>
      <c r="E31" s="68">
        <f>SUM(D28:D30)</f>
        <v>90000</v>
      </c>
    </row>
    <row r="32" spans="1:4" ht="24.75" customHeight="1">
      <c r="A32" s="35"/>
      <c r="B32" s="36"/>
      <c r="C32" s="37"/>
      <c r="D32" s="38"/>
    </row>
    <row r="33" spans="1:4" ht="24.75" customHeight="1">
      <c r="A33" s="180" t="s">
        <v>17</v>
      </c>
      <c r="B33" s="181"/>
      <c r="C33" s="181"/>
      <c r="D33" s="182"/>
    </row>
    <row r="34" spans="1:4" ht="24.75" customHeight="1">
      <c r="A34" s="39" t="s">
        <v>11</v>
      </c>
      <c r="B34" s="39" t="s">
        <v>12</v>
      </c>
      <c r="C34" s="39" t="s">
        <v>13</v>
      </c>
      <c r="D34" s="40" t="s">
        <v>14</v>
      </c>
    </row>
    <row r="35" spans="1:4" ht="40.5" customHeight="1">
      <c r="A35" s="41">
        <v>1</v>
      </c>
      <c r="B35" s="42" t="s">
        <v>32</v>
      </c>
      <c r="C35" s="43" t="s">
        <v>33</v>
      </c>
      <c r="D35" s="44">
        <v>316</v>
      </c>
    </row>
    <row r="36" spans="1:4" ht="24.75" customHeight="1">
      <c r="A36" s="45">
        <v>2</v>
      </c>
      <c r="B36" s="46" t="s">
        <v>45</v>
      </c>
      <c r="C36" s="47" t="s">
        <v>46</v>
      </c>
      <c r="D36" s="48">
        <v>5000</v>
      </c>
    </row>
    <row r="37" spans="1:4" ht="24.75" customHeight="1">
      <c r="A37" s="41">
        <v>3</v>
      </c>
      <c r="B37" s="42" t="s">
        <v>34</v>
      </c>
      <c r="C37" s="49" t="s">
        <v>35</v>
      </c>
      <c r="D37" s="44">
        <v>3000</v>
      </c>
    </row>
    <row r="38" spans="1:4" ht="90" customHeight="1">
      <c r="A38" s="45">
        <v>4</v>
      </c>
      <c r="B38" s="42" t="s">
        <v>36</v>
      </c>
      <c r="C38" s="42" t="s">
        <v>47</v>
      </c>
      <c r="D38" s="50">
        <v>35000</v>
      </c>
    </row>
    <row r="39" spans="1:6" ht="51" customHeight="1">
      <c r="A39" s="41">
        <v>5</v>
      </c>
      <c r="B39" s="42" t="s">
        <v>37</v>
      </c>
      <c r="C39" s="43" t="s">
        <v>38</v>
      </c>
      <c r="D39" s="44">
        <v>9500</v>
      </c>
      <c r="F39" s="60"/>
    </row>
    <row r="40" spans="1:4" ht="24.75" customHeight="1">
      <c r="A40" s="45">
        <v>6</v>
      </c>
      <c r="B40" s="46" t="s">
        <v>39</v>
      </c>
      <c r="C40" s="51" t="s">
        <v>48</v>
      </c>
      <c r="D40" s="48">
        <v>4000</v>
      </c>
    </row>
    <row r="41" spans="1:4" ht="24.75" customHeight="1">
      <c r="A41" s="52">
        <v>7</v>
      </c>
      <c r="B41" s="53" t="s">
        <v>49</v>
      </c>
      <c r="C41" s="54" t="s">
        <v>50</v>
      </c>
      <c r="D41" s="55">
        <v>15000</v>
      </c>
    </row>
    <row r="42" spans="1:4" s="1" customFormat="1" ht="27" customHeight="1">
      <c r="A42" s="172" t="s">
        <v>28</v>
      </c>
      <c r="B42" s="173"/>
      <c r="C42" s="56"/>
      <c r="D42" s="57">
        <f>SUM(D35:D41)</f>
        <v>71816</v>
      </c>
    </row>
    <row r="43" spans="1:4" s="1" customFormat="1" ht="27" customHeight="1">
      <c r="A43" s="36"/>
      <c r="B43" s="36"/>
      <c r="C43" s="37"/>
      <c r="D43" s="59"/>
    </row>
    <row r="44" spans="1:4" ht="29.25" customHeight="1">
      <c r="A44" s="170" t="s">
        <v>51</v>
      </c>
      <c r="B44" s="171"/>
      <c r="C44" s="171"/>
      <c r="D44" s="58">
        <f>D42+D31+D23+D12</f>
        <v>539416</v>
      </c>
    </row>
  </sheetData>
  <sheetProtection/>
  <mergeCells count="8">
    <mergeCell ref="A44:C44"/>
    <mergeCell ref="A42:B42"/>
    <mergeCell ref="A1:D1"/>
    <mergeCell ref="A2:D2"/>
    <mergeCell ref="A14:D14"/>
    <mergeCell ref="A25:D25"/>
    <mergeCell ref="A33:D33"/>
    <mergeCell ref="A31:B31"/>
  </mergeCells>
  <printOptions/>
  <pageMargins left="0.7" right="0.7" top="0.75" bottom="0.75" header="0.3" footer="0.3"/>
  <pageSetup horizontalDpi="600" verticalDpi="600" orientation="portrait" paperSize="9" scale="91" r:id="rId1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aa1031</dc:creator>
  <cp:keywords/>
  <dc:description/>
  <cp:lastModifiedBy>mami543</cp:lastModifiedBy>
  <cp:lastPrinted>2014-11-07T06:02:35Z</cp:lastPrinted>
  <dcterms:created xsi:type="dcterms:W3CDTF">2011-10-19T00:59:43Z</dcterms:created>
  <dcterms:modified xsi:type="dcterms:W3CDTF">2014-11-13T06:57:35Z</dcterms:modified>
  <cp:category/>
  <cp:version/>
  <cp:contentType/>
  <cp:contentStatus/>
</cp:coreProperties>
</file>